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6. zasedání 29_3\"/>
    </mc:Choice>
  </mc:AlternateContent>
  <bookViews>
    <workbookView xWindow="0" yWindow="0" windowWidth="23040" windowHeight="9108"/>
  </bookViews>
  <sheets>
    <sheet name="Minoritní koprodukce" sheetId="2" r:id="rId1"/>
    <sheet name="JS" sheetId="3" r:id="rId2"/>
    <sheet name="PB" sheetId="4" r:id="rId3"/>
    <sheet name="PV" sheetId="5" r:id="rId4"/>
    <sheet name="PM" sheetId="6" r:id="rId5"/>
    <sheet name="RN" sheetId="7" r:id="rId6"/>
  </sheets>
  <definedNames>
    <definedName name="_xlnm.Print_Area" localSheetId="0">'Minoritní koprodukce'!$A$1:$AB$53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7" l="1"/>
  <c r="D47" i="7"/>
  <c r="E47" i="6"/>
  <c r="D47" i="6"/>
  <c r="E47" i="5"/>
  <c r="D47" i="5"/>
  <c r="E47" i="4"/>
  <c r="D47" i="4"/>
  <c r="E47" i="3"/>
  <c r="D47" i="3"/>
  <c r="AA18" i="2" l="1"/>
  <c r="AA19" i="2"/>
  <c r="AA20" i="2"/>
  <c r="AA21" i="2"/>
  <c r="AA22" i="2"/>
  <c r="AA23" i="2"/>
  <c r="AA24" i="2"/>
  <c r="AA25" i="2"/>
  <c r="AA26" i="2"/>
  <c r="AA27" i="2"/>
  <c r="AA28" i="2"/>
  <c r="AA17" i="2"/>
  <c r="H40" i="2" l="1"/>
  <c r="P40" i="2"/>
  <c r="H38" i="2"/>
  <c r="P38" i="2"/>
  <c r="H44" i="2"/>
  <c r="P44" i="2"/>
  <c r="H24" i="2"/>
  <c r="P24" i="2"/>
  <c r="H22" i="2"/>
  <c r="P22" i="2"/>
  <c r="H32" i="2"/>
  <c r="P32" i="2"/>
  <c r="H29" i="2"/>
  <c r="P29" i="2"/>
  <c r="H18" i="2"/>
  <c r="P18" i="2"/>
  <c r="H20" i="2"/>
  <c r="P20" i="2"/>
  <c r="H36" i="2"/>
  <c r="P36" i="2"/>
  <c r="H42" i="2"/>
  <c r="P42" i="2"/>
  <c r="H26" i="2"/>
  <c r="P26" i="2"/>
  <c r="H28" i="2"/>
  <c r="P28" i="2"/>
  <c r="H25" i="2"/>
  <c r="P25" i="2"/>
  <c r="H27" i="2"/>
  <c r="P27" i="2"/>
  <c r="H19" i="2"/>
  <c r="P19" i="2"/>
  <c r="H45" i="2"/>
  <c r="P45" i="2"/>
  <c r="H17" i="2"/>
  <c r="P17" i="2"/>
  <c r="H31" i="2"/>
  <c r="P31" i="2"/>
  <c r="H37" i="2"/>
  <c r="P37" i="2"/>
  <c r="H21" i="2"/>
  <c r="P21" i="2"/>
  <c r="H46" i="2"/>
  <c r="P46" i="2"/>
  <c r="H41" i="2"/>
  <c r="P41" i="2"/>
  <c r="H34" i="2"/>
  <c r="P34" i="2"/>
  <c r="D47" i="2"/>
  <c r="E47" i="2"/>
  <c r="Q47" i="2"/>
  <c r="Q48" i="2" s="1"/>
  <c r="P39" i="2"/>
  <c r="H39" i="2"/>
  <c r="P43" i="2"/>
  <c r="H43" i="2"/>
  <c r="P33" i="2"/>
  <c r="H33" i="2"/>
  <c r="P30" i="2"/>
  <c r="H30" i="2"/>
  <c r="P35" i="2"/>
  <c r="H35" i="2"/>
  <c r="H23" i="2" l="1"/>
  <c r="P23" i="2" l="1"/>
</calcChain>
</file>

<file path=xl/sharedStrings.xml><?xml version="1.0" encoding="utf-8"?>
<sst xmlns="http://schemas.openxmlformats.org/spreadsheetml/2006/main" count="892" uniqueCount="150">
  <si>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</si>
  <si>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</si>
  <si>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</si>
  <si>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</si>
  <si>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</si>
  <si>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</si>
  <si>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</si>
  <si>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</si>
  <si>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</si>
  <si>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</si>
  <si>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</si>
  <si>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</si>
  <si>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</si>
  <si>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</si>
  <si>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</si>
  <si>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</si>
  <si>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</si>
  <si>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</si>
  <si>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</si>
  <si>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</si>
  <si>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</si>
  <si>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</si>
  <si>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</si>
  <si>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</si>
  <si>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</si>
  <si>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</si>
  <si>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</si>
  <si>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</si>
  <si>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1. Rozvoj kvalitní , umělecky a společensky progresivní, žánrově a druhově pestré české kinematografie</t>
  </si>
  <si>
    <t>zbývá</t>
  </si>
  <si>
    <t>0-30</t>
  </si>
  <si>
    <t>0-15</t>
  </si>
  <si>
    <t>0-5</t>
  </si>
  <si>
    <t>0-10</t>
  </si>
  <si>
    <t xml:space="preserve">                                                                     </t>
  </si>
  <si>
    <t xml:space="preserve">                                         </t>
  </si>
  <si>
    <t>Producentská strategie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</si>
  <si>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</si>
  <si>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3. Podpora mezinárodních koprodukcí</t>
  </si>
  <si>
    <t>ano</t>
  </si>
  <si>
    <t>ne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</si>
  <si>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30.6.2020</t>
    </r>
  </si>
  <si>
    <t>31.3.2018</t>
  </si>
  <si>
    <t>2. Posílení české kinematografie v mezinárodní konkurenci</t>
  </si>
  <si>
    <r>
      <t>Evidenční číslo výzvy:</t>
    </r>
    <r>
      <rPr>
        <sz val="9.5"/>
        <rFont val="Arial"/>
        <family val="2"/>
        <charset val="238"/>
      </rPr>
      <t xml:space="preserve"> 2016-2-10-34</t>
    </r>
  </si>
  <si>
    <r>
      <t>Lhůta pro podávání žádostí:</t>
    </r>
    <r>
      <rPr>
        <sz val="9.5"/>
        <rFont val="Arial"/>
        <family val="2"/>
        <charset val="238"/>
      </rPr>
      <t xml:space="preserve"> 7.12.2016-9.1.2017</t>
    </r>
  </si>
  <si>
    <t>Finanční alokace: 29 000 000 Kč.</t>
  </si>
  <si>
    <t>Podpora je určena pro celovečerní i krátkometrážní hraný, celovečerní i krátkometrážní animovaný nebo celovečerní i krátkometrážní dokumentární film, na jehož výrobě se výrobce nebo koproducent, který má místo podnikání , místo trvalého pobytu nebo sídlo na území České republiky, podílel v takovém rozsahu, že v projektu má minoritní podíl.</t>
  </si>
  <si>
    <t>1607-2017</t>
  </si>
  <si>
    <t>MAUR film s.r.o.</t>
  </si>
  <si>
    <t>Somewhere-Ceva</t>
  </si>
  <si>
    <t>1611-2017</t>
  </si>
  <si>
    <t>1615-2017</t>
  </si>
  <si>
    <t>1617-2017</t>
  </si>
  <si>
    <t>1618-2017</t>
  </si>
  <si>
    <t>1620-2017</t>
  </si>
  <si>
    <t>1621-2017</t>
  </si>
  <si>
    <t>1623-2017</t>
  </si>
  <si>
    <t>1624-2017</t>
  </si>
  <si>
    <t>1626-2017</t>
  </si>
  <si>
    <t>1627-2017</t>
  </si>
  <si>
    <t>1628-2017</t>
  </si>
  <si>
    <t>1629-2017</t>
  </si>
  <si>
    <t>1630-2017</t>
  </si>
  <si>
    <t>1631-2017</t>
  </si>
  <si>
    <t>1632-2017</t>
  </si>
  <si>
    <t>1633-2017</t>
  </si>
  <si>
    <t>1635-2017</t>
  </si>
  <si>
    <t>1636-2017</t>
  </si>
  <si>
    <t>1639-2017</t>
  </si>
  <si>
    <t>1642-2017</t>
  </si>
  <si>
    <t>1643-2017</t>
  </si>
  <si>
    <t>1646-2017</t>
  </si>
  <si>
    <t>1648-2017</t>
  </si>
  <si>
    <t>1649-2017</t>
  </si>
  <si>
    <t>1651-2017</t>
  </si>
  <si>
    <t>1652-2017</t>
  </si>
  <si>
    <t>1655-2017</t>
  </si>
  <si>
    <t>1656-2017</t>
  </si>
  <si>
    <t>1657-2017</t>
  </si>
  <si>
    <t>CINEART TV PRAGUE s.r.o.</t>
  </si>
  <si>
    <t>8Heads Productions s.r.o.</t>
  </si>
  <si>
    <t>Negativ s.r.o.</t>
  </si>
  <si>
    <t>Bohemia Motion Pictures, a.s.</t>
  </si>
  <si>
    <t>D1film s.r.o.</t>
  </si>
  <si>
    <t>Sirena film s.r.o.</t>
  </si>
  <si>
    <t>Film&amp;Roll s.r.o.</t>
  </si>
  <si>
    <t>Xova Film s.r.o.</t>
  </si>
  <si>
    <t>Produkce Radim Procházka s.r.o.</t>
  </si>
  <si>
    <t>KABOS Film and Media s.r.o.</t>
  </si>
  <si>
    <t>Fog ´n ´Desire, s.r.o.</t>
  </si>
  <si>
    <t>endorfilm s.r.o.</t>
  </si>
  <si>
    <t>HYPERMARKET FILM s.r.o.</t>
  </si>
  <si>
    <t>Evolution Films, s.r.o.</t>
  </si>
  <si>
    <t>Tomáš Doruška Film s.r.o.</t>
  </si>
  <si>
    <t>IN Film Praha s.r.o.</t>
  </si>
  <si>
    <t>AXMAN PRODUCTION s.r.o.</t>
  </si>
  <si>
    <t>CINEPOINT s.r.o.</t>
  </si>
  <si>
    <t>MasterFilm, s.r.o.</t>
  </si>
  <si>
    <t>Mimesis Film s.r.o.</t>
  </si>
  <si>
    <t>WOG FILM s.r.o.</t>
  </si>
  <si>
    <t>nutprodukce s.r.o.</t>
  </si>
  <si>
    <t>first.FRAME s.r.o.</t>
  </si>
  <si>
    <t>i/o post s.r.o.</t>
  </si>
  <si>
    <t>BONTONFILM a.s.</t>
  </si>
  <si>
    <t>školfilm s.r.o.</t>
  </si>
  <si>
    <t>Amerika</t>
  </si>
  <si>
    <t>Berliner</t>
  </si>
  <si>
    <t>MOC</t>
  </si>
  <si>
    <t>On, ona a dům</t>
  </si>
  <si>
    <t>Obléhání města</t>
  </si>
  <si>
    <t>Černé slunce/Black sun</t>
  </si>
  <si>
    <t>Hadí kouzlo</t>
  </si>
  <si>
    <t>Jak nejlíp můžem</t>
  </si>
  <si>
    <t>Panna nebo orel</t>
  </si>
  <si>
    <t>Efekt Vašulka</t>
  </si>
  <si>
    <t>Kapela</t>
  </si>
  <si>
    <t>Lůza</t>
  </si>
  <si>
    <t>Pro tohle ses narodil?</t>
  </si>
  <si>
    <t>Okupace 1968</t>
  </si>
  <si>
    <t>Na okraji měsíce</t>
  </si>
  <si>
    <t>Mistr (Mesteren)</t>
  </si>
  <si>
    <t>Tlumočník</t>
  </si>
  <si>
    <t>FUGA</t>
  </si>
  <si>
    <t>Nomád ve městě</t>
  </si>
  <si>
    <t>BILLE</t>
  </si>
  <si>
    <t>Milost</t>
  </si>
  <si>
    <t>Jan Žižka</t>
  </si>
  <si>
    <t>Ostrým nožom</t>
  </si>
  <si>
    <t>Léto s Bernardem</t>
  </si>
  <si>
    <t>Čaroděj Kajtek</t>
  </si>
  <si>
    <t>Fašiangy</t>
  </si>
  <si>
    <t>Co o mně nevíš</t>
  </si>
  <si>
    <t>BACKSTAGE</t>
  </si>
  <si>
    <t xml:space="preserve">Dlouhý den </t>
  </si>
  <si>
    <t>ne/ano</t>
  </si>
  <si>
    <t>Podpora minoritních koprodukcí -  ( s minoritní českou finanční  účastí na celkových výrobních nákladech)</t>
  </si>
  <si>
    <t xml:space="preserve">Žadatel odstupuje od projektu </t>
  </si>
  <si>
    <t>dotace s podílem na zisku</t>
  </si>
  <si>
    <t>30.9.2018</t>
  </si>
  <si>
    <t>31.10.2017</t>
  </si>
  <si>
    <t>70%</t>
  </si>
  <si>
    <t>75%</t>
  </si>
  <si>
    <t>90%</t>
  </si>
  <si>
    <t>80%</t>
  </si>
  <si>
    <t>60%</t>
  </si>
  <si>
    <t>50%</t>
  </si>
  <si>
    <t>Žadatel odstupuje od projektu</t>
  </si>
  <si>
    <t>Dlouhý den</t>
  </si>
  <si>
    <t>ano - 10%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</si>
</sst>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/>
      <bottom/>
      <diagonal/>
    </border>
  </borders>
  <cellStyleXfs count="2">
    <xf numFmtId="0" fontId="0" fillId="0" borderId="0"/>
    <xf numFmtId="0" fontId="4" fillId="0" borderId="0" applyFill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>
      <alignment horizontal="left" vertical="top"/>
    </xf>
    <xf numFmtId="3" fontId="2" fillId="0" borderId="1" xfId="0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left" vertical="top"/>
    </xf>
    <xf numFmtId="1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2" fontId="2" fillId="2" borderId="3" xfId="0" applyNumberFormat="1" applyFont="1" applyFill="1" applyBorder="1" applyAlignment="1">
      <alignment horizontal="lef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48"/>
  <sheetViews>
    <sheetView tabSelected="1" topLeftCell="A14" zoomScale="78" zoomScaleNormal="78" workbookViewId="0">
      <selection activeCell="C20" sqref="C20"/>
    </sheetView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5.44140625" style="1" customWidth="1"/>
    <col min="18" max="18" width="22.21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1.109375" style="1" bestFit="1" customWidth="1"/>
    <col min="26" max="28" width="15" style="1" customWidth="1"/>
    <col min="29" max="105" width="0" style="1" hidden="1" customWidth="1"/>
    <col min="106" max="16384" width="9.109375" style="1"/>
  </cols>
  <sheetData>
    <row r="1" spans="1:27" ht="38.25" customHeight="1" x14ac:dyDescent="0.3">
      <c r="A1" s="4" t="s">
        <v>136</v>
      </c>
    </row>
    <row r="2" spans="1:27" ht="12.6" x14ac:dyDescent="0.3">
      <c r="A2" s="2" t="s">
        <v>44</v>
      </c>
      <c r="D2" s="2" t="s">
        <v>0</v>
      </c>
    </row>
    <row r="3" spans="1:27" ht="12.6" x14ac:dyDescent="0.3">
      <c r="A3" s="2" t="s">
        <v>27</v>
      </c>
      <c r="D3" s="1" t="s">
        <v>28</v>
      </c>
    </row>
    <row r="4" spans="1:27" ht="12.6" x14ac:dyDescent="0.3">
      <c r="A4" s="2" t="s">
        <v>45</v>
      </c>
      <c r="D4" s="1" t="s">
        <v>43</v>
      </c>
    </row>
    <row r="5" spans="1:27" ht="12.6" x14ac:dyDescent="0.3">
      <c r="A5" s="2" t="s">
        <v>46</v>
      </c>
      <c r="D5" s="1" t="s">
        <v>38</v>
      </c>
    </row>
    <row r="6" spans="1:27" ht="12.6" x14ac:dyDescent="0.3">
      <c r="A6" s="2" t="s">
        <v>41</v>
      </c>
    </row>
    <row r="7" spans="1:27" ht="12.6" x14ac:dyDescent="0.3">
      <c r="A7" s="2" t="s">
        <v>34</v>
      </c>
    </row>
    <row r="8" spans="1:27" ht="12.6" x14ac:dyDescent="0.3">
      <c r="A8" s="1" t="s">
        <v>37</v>
      </c>
      <c r="D8" s="1" t="s">
        <v>47</v>
      </c>
    </row>
    <row r="9" spans="1:27" ht="12.6" x14ac:dyDescent="0.3">
      <c r="D9" s="2"/>
    </row>
    <row r="10" spans="1:27" ht="12.6" x14ac:dyDescent="0.3">
      <c r="D10" s="2"/>
    </row>
    <row r="12" spans="1:27" ht="12.6" x14ac:dyDescent="0.3">
      <c r="A12" s="2"/>
      <c r="D12" s="1" t="s">
        <v>35</v>
      </c>
    </row>
    <row r="13" spans="1:27" ht="12.6" x14ac:dyDescent="0.3">
      <c r="A13" s="2"/>
    </row>
    <row r="14" spans="1:27" ht="12.6" x14ac:dyDescent="0.3">
      <c r="A14" s="2"/>
    </row>
    <row r="15" spans="1:2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" t="s">
        <v>11</v>
      </c>
      <c r="R15" s="3" t="s">
        <v>12</v>
      </c>
      <c r="S15" s="3" t="s">
        <v>13</v>
      </c>
      <c r="T15" s="3" t="s">
        <v>14</v>
      </c>
      <c r="U15" s="3" t="s">
        <v>25</v>
      </c>
      <c r="V15" s="3" t="s">
        <v>24</v>
      </c>
      <c r="W15" s="3" t="s">
        <v>15</v>
      </c>
      <c r="X15" s="3" t="s">
        <v>16</v>
      </c>
      <c r="Y15" s="3" t="s">
        <v>17</v>
      </c>
      <c r="Z15" s="3" t="s">
        <v>18</v>
      </c>
      <c r="AA15" s="3" t="s">
        <v>21</v>
      </c>
    </row>
    <row r="16" spans="1:2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28">
        <v>44012</v>
      </c>
      <c r="AA16" s="3"/>
    </row>
    <row r="17" spans="1:172" s="11" customFormat="1" ht="12.75" customHeight="1" x14ac:dyDescent="0.2">
      <c r="A17" s="18" t="s">
        <v>73</v>
      </c>
      <c r="B17" s="18" t="s">
        <v>101</v>
      </c>
      <c r="C17" s="18" t="s">
        <v>128</v>
      </c>
      <c r="D17" s="19">
        <v>13824000</v>
      </c>
      <c r="E17" s="19">
        <v>1800000</v>
      </c>
      <c r="F17" s="10">
        <v>60</v>
      </c>
      <c r="G17" s="10">
        <v>34</v>
      </c>
      <c r="H17" s="10">
        <f t="shared" ref="H17:H46" si="0">SUM(F17:G17)</f>
        <v>94</v>
      </c>
      <c r="I17" s="7">
        <v>27.4</v>
      </c>
      <c r="J17" s="7">
        <v>11.2</v>
      </c>
      <c r="K17" s="7">
        <v>13.2</v>
      </c>
      <c r="L17" s="7">
        <v>4.8</v>
      </c>
      <c r="M17" s="7">
        <v>9.8000000000000007</v>
      </c>
      <c r="N17" s="7">
        <v>14.2</v>
      </c>
      <c r="O17" s="7">
        <v>10</v>
      </c>
      <c r="P17" s="20">
        <f t="shared" ref="P17:P46" si="1">SUM(I17:O17)</f>
        <v>90.6</v>
      </c>
      <c r="Q17" s="17">
        <v>1800000</v>
      </c>
      <c r="R17" s="6" t="s">
        <v>138</v>
      </c>
      <c r="S17" s="29" t="s">
        <v>39</v>
      </c>
      <c r="T17" s="30" t="s">
        <v>39</v>
      </c>
      <c r="U17" s="29" t="s">
        <v>40</v>
      </c>
      <c r="V17" s="30" t="s">
        <v>40</v>
      </c>
      <c r="W17" s="21">
        <v>0.62</v>
      </c>
      <c r="X17" s="6" t="s">
        <v>141</v>
      </c>
      <c r="Y17" s="22">
        <v>43190</v>
      </c>
      <c r="Z17" s="22">
        <v>43190</v>
      </c>
      <c r="AA17" s="13">
        <f t="shared" ref="AA17:AA28" si="2">Q17/(0.7*D17)</f>
        <v>0.18601190476190477</v>
      </c>
      <c r="AB17" s="1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DA17" s="16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</row>
    <row r="18" spans="1:172" s="11" customFormat="1" ht="12.75" customHeight="1" x14ac:dyDescent="0.2">
      <c r="A18" s="18" t="s">
        <v>63</v>
      </c>
      <c r="B18" s="18" t="s">
        <v>91</v>
      </c>
      <c r="C18" s="18" t="s">
        <v>118</v>
      </c>
      <c r="D18" s="19">
        <v>33938700</v>
      </c>
      <c r="E18" s="19">
        <v>4320000</v>
      </c>
      <c r="F18" s="10">
        <v>45</v>
      </c>
      <c r="G18" s="10">
        <v>36</v>
      </c>
      <c r="H18" s="10">
        <f t="shared" si="0"/>
        <v>81</v>
      </c>
      <c r="I18" s="7">
        <v>24.4</v>
      </c>
      <c r="J18" s="7">
        <v>13</v>
      </c>
      <c r="K18" s="7">
        <v>12.6</v>
      </c>
      <c r="L18" s="7">
        <v>4.2</v>
      </c>
      <c r="M18" s="7">
        <v>9.6</v>
      </c>
      <c r="N18" s="7">
        <v>13.4</v>
      </c>
      <c r="O18" s="7">
        <v>10</v>
      </c>
      <c r="P18" s="20">
        <f t="shared" si="1"/>
        <v>87.2</v>
      </c>
      <c r="Q18" s="17">
        <v>4000000</v>
      </c>
      <c r="R18" s="6" t="s">
        <v>138</v>
      </c>
      <c r="S18" s="29" t="s">
        <v>39</v>
      </c>
      <c r="T18" s="30" t="s">
        <v>39</v>
      </c>
      <c r="U18" s="29" t="s">
        <v>40</v>
      </c>
      <c r="V18" s="30" t="s">
        <v>40</v>
      </c>
      <c r="W18" s="26">
        <v>0.6855</v>
      </c>
      <c r="X18" s="6" t="s">
        <v>142</v>
      </c>
      <c r="Y18" s="22">
        <v>43220</v>
      </c>
      <c r="Z18" s="22">
        <v>43220</v>
      </c>
      <c r="AA18" s="13">
        <f t="shared" si="2"/>
        <v>0.16837078952009696</v>
      </c>
      <c r="AB18" s="1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DA18" s="16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</row>
    <row r="19" spans="1:172" s="11" customFormat="1" ht="12.75" customHeight="1" x14ac:dyDescent="0.2">
      <c r="A19" s="18" t="s">
        <v>71</v>
      </c>
      <c r="B19" s="18" t="s">
        <v>99</v>
      </c>
      <c r="C19" s="18" t="s">
        <v>126</v>
      </c>
      <c r="D19" s="19">
        <v>42671475</v>
      </c>
      <c r="E19" s="19">
        <v>6500000</v>
      </c>
      <c r="F19" s="10">
        <v>46</v>
      </c>
      <c r="G19" s="10">
        <v>35</v>
      </c>
      <c r="H19" s="10">
        <f t="shared" si="0"/>
        <v>81</v>
      </c>
      <c r="I19" s="7">
        <v>23.6</v>
      </c>
      <c r="J19" s="7">
        <v>12.8</v>
      </c>
      <c r="K19" s="7">
        <v>12</v>
      </c>
      <c r="L19" s="7">
        <v>4.8</v>
      </c>
      <c r="M19" s="7">
        <v>8.4</v>
      </c>
      <c r="N19" s="7">
        <v>13</v>
      </c>
      <c r="O19" s="7">
        <v>9.6</v>
      </c>
      <c r="P19" s="20">
        <f t="shared" si="1"/>
        <v>84.199999999999989</v>
      </c>
      <c r="Q19" s="17">
        <v>5000000</v>
      </c>
      <c r="R19" s="6" t="s">
        <v>138</v>
      </c>
      <c r="S19" s="29" t="s">
        <v>39</v>
      </c>
      <c r="T19" s="30" t="s">
        <v>39</v>
      </c>
      <c r="U19" s="29" t="s">
        <v>40</v>
      </c>
      <c r="V19" s="30" t="s">
        <v>40</v>
      </c>
      <c r="W19" s="21">
        <v>0.65</v>
      </c>
      <c r="X19" s="6" t="s">
        <v>141</v>
      </c>
      <c r="Y19" s="22">
        <v>43363</v>
      </c>
      <c r="Z19" s="6" t="s">
        <v>139</v>
      </c>
      <c r="AA19" s="13">
        <f t="shared" si="2"/>
        <v>0.16739185000886761</v>
      </c>
      <c r="AB19" s="1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DA19" s="16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</row>
    <row r="20" spans="1:172" s="11" customFormat="1" ht="12.75" customHeight="1" x14ac:dyDescent="0.2">
      <c r="A20" s="18" t="s">
        <v>64</v>
      </c>
      <c r="B20" s="18" t="s">
        <v>92</v>
      </c>
      <c r="C20" s="18" t="s">
        <v>119</v>
      </c>
      <c r="D20" s="19">
        <v>8418589</v>
      </c>
      <c r="E20" s="19">
        <v>1604391</v>
      </c>
      <c r="F20" s="10">
        <v>60</v>
      </c>
      <c r="G20" s="10">
        <v>39</v>
      </c>
      <c r="H20" s="10">
        <f t="shared" si="0"/>
        <v>99</v>
      </c>
      <c r="I20" s="7">
        <v>22.8</v>
      </c>
      <c r="J20" s="7">
        <v>13</v>
      </c>
      <c r="K20" s="7">
        <v>12</v>
      </c>
      <c r="L20" s="7">
        <v>4.2</v>
      </c>
      <c r="M20" s="7">
        <v>8.4</v>
      </c>
      <c r="N20" s="7">
        <v>13</v>
      </c>
      <c r="O20" s="7">
        <v>9.8000000000000007</v>
      </c>
      <c r="P20" s="20">
        <f t="shared" si="1"/>
        <v>83.2</v>
      </c>
      <c r="Q20" s="17">
        <v>1500000</v>
      </c>
      <c r="R20" s="6" t="s">
        <v>138</v>
      </c>
      <c r="S20" s="29" t="s">
        <v>39</v>
      </c>
      <c r="T20" s="30" t="s">
        <v>39</v>
      </c>
      <c r="U20" s="29" t="s">
        <v>39</v>
      </c>
      <c r="V20" s="30" t="s">
        <v>149</v>
      </c>
      <c r="W20" s="21">
        <v>0.83</v>
      </c>
      <c r="X20" s="6" t="s">
        <v>143</v>
      </c>
      <c r="Y20" s="22">
        <v>43220</v>
      </c>
      <c r="Z20" s="22">
        <v>43220</v>
      </c>
      <c r="AA20" s="13">
        <f t="shared" si="2"/>
        <v>0.25453875261723108</v>
      </c>
      <c r="AB20" s="1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DA20" s="16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</row>
    <row r="21" spans="1:172" s="11" customFormat="1" ht="12.75" customHeight="1" x14ac:dyDescent="0.2">
      <c r="A21" s="18" t="s">
        <v>76</v>
      </c>
      <c r="B21" s="18" t="s">
        <v>103</v>
      </c>
      <c r="C21" s="18" t="s">
        <v>131</v>
      </c>
      <c r="D21" s="19">
        <v>44253000</v>
      </c>
      <c r="E21" s="19">
        <v>4320000</v>
      </c>
      <c r="F21" s="10">
        <v>49</v>
      </c>
      <c r="G21" s="10"/>
      <c r="H21" s="10">
        <f t="shared" si="0"/>
        <v>49</v>
      </c>
      <c r="I21" s="7">
        <v>22</v>
      </c>
      <c r="J21" s="7">
        <v>12.4</v>
      </c>
      <c r="K21" s="7">
        <v>11.4</v>
      </c>
      <c r="L21" s="7">
        <v>4.8</v>
      </c>
      <c r="M21" s="7">
        <v>9.1999999999999993</v>
      </c>
      <c r="N21" s="7">
        <v>12</v>
      </c>
      <c r="O21" s="7">
        <v>8.8000000000000007</v>
      </c>
      <c r="P21" s="20">
        <f t="shared" si="1"/>
        <v>80.599999999999994</v>
      </c>
      <c r="Q21" s="17">
        <v>4000000</v>
      </c>
      <c r="R21" s="6" t="s">
        <v>138</v>
      </c>
      <c r="S21" s="29" t="s">
        <v>39</v>
      </c>
      <c r="T21" s="30" t="s">
        <v>39</v>
      </c>
      <c r="U21" s="29" t="s">
        <v>40</v>
      </c>
      <c r="V21" s="29" t="s">
        <v>40</v>
      </c>
      <c r="W21" s="21">
        <v>0.74</v>
      </c>
      <c r="X21" s="6" t="s">
        <v>144</v>
      </c>
      <c r="Y21" s="22">
        <v>44012</v>
      </c>
      <c r="Z21" s="22">
        <v>44012</v>
      </c>
      <c r="AA21" s="13">
        <f t="shared" si="2"/>
        <v>0.1291276459061694</v>
      </c>
      <c r="AB21" s="14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DA21" s="16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</row>
    <row r="22" spans="1:172" s="11" customFormat="1" x14ac:dyDescent="0.2">
      <c r="A22" s="18" t="s">
        <v>60</v>
      </c>
      <c r="B22" s="18" t="s">
        <v>88</v>
      </c>
      <c r="C22" s="18" t="s">
        <v>115</v>
      </c>
      <c r="D22" s="19">
        <v>16394000</v>
      </c>
      <c r="E22" s="19">
        <v>1990000</v>
      </c>
      <c r="F22" s="10"/>
      <c r="G22" s="10">
        <v>34</v>
      </c>
      <c r="H22" s="10">
        <f t="shared" si="0"/>
        <v>34</v>
      </c>
      <c r="I22" s="7">
        <v>21.8</v>
      </c>
      <c r="J22" s="7">
        <v>9.8000000000000007</v>
      </c>
      <c r="K22" s="7">
        <v>13.2</v>
      </c>
      <c r="L22" s="7">
        <v>4.8</v>
      </c>
      <c r="M22" s="7">
        <v>7.8</v>
      </c>
      <c r="N22" s="7">
        <v>13.4</v>
      </c>
      <c r="O22" s="7">
        <v>9.4</v>
      </c>
      <c r="P22" s="20">
        <f t="shared" si="1"/>
        <v>80.2</v>
      </c>
      <c r="Q22" s="17">
        <v>1400000</v>
      </c>
      <c r="R22" s="6" t="s">
        <v>138</v>
      </c>
      <c r="S22" s="29" t="s">
        <v>39</v>
      </c>
      <c r="T22" s="30" t="s">
        <v>39</v>
      </c>
      <c r="U22" s="29" t="s">
        <v>40</v>
      </c>
      <c r="V22" s="29" t="s">
        <v>40</v>
      </c>
      <c r="W22" s="21">
        <v>0.63</v>
      </c>
      <c r="X22" s="6" t="s">
        <v>141</v>
      </c>
      <c r="Y22" s="22">
        <v>43281</v>
      </c>
      <c r="Z22" s="22">
        <v>43281</v>
      </c>
      <c r="AA22" s="13">
        <f t="shared" si="2"/>
        <v>0.12199585214102721</v>
      </c>
      <c r="AB22" s="14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DA22" s="16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</row>
    <row r="23" spans="1:172" s="11" customFormat="1" ht="12.75" customHeight="1" x14ac:dyDescent="0.2">
      <c r="A23" s="23" t="s">
        <v>48</v>
      </c>
      <c r="B23" s="24" t="s">
        <v>49</v>
      </c>
      <c r="C23" s="24" t="s">
        <v>50</v>
      </c>
      <c r="D23" s="19">
        <v>1974751</v>
      </c>
      <c r="E23" s="19">
        <v>656000</v>
      </c>
      <c r="F23" s="10">
        <v>43</v>
      </c>
      <c r="G23" s="10">
        <v>39</v>
      </c>
      <c r="H23" s="10">
        <f t="shared" si="0"/>
        <v>82</v>
      </c>
      <c r="I23" s="7">
        <v>22.2</v>
      </c>
      <c r="J23" s="7">
        <v>11.4</v>
      </c>
      <c r="K23" s="7">
        <v>10.8</v>
      </c>
      <c r="L23" s="7">
        <v>5</v>
      </c>
      <c r="M23" s="7">
        <v>8.6</v>
      </c>
      <c r="N23" s="7">
        <v>12.2</v>
      </c>
      <c r="O23" s="7">
        <v>9.6</v>
      </c>
      <c r="P23" s="20">
        <f t="shared" si="1"/>
        <v>79.8</v>
      </c>
      <c r="Q23" s="17">
        <v>400000</v>
      </c>
      <c r="R23" s="6" t="s">
        <v>138</v>
      </c>
      <c r="S23" s="31" t="s">
        <v>39</v>
      </c>
      <c r="T23" s="30" t="s">
        <v>39</v>
      </c>
      <c r="U23" s="31" t="s">
        <v>40</v>
      </c>
      <c r="V23" s="31" t="s">
        <v>40</v>
      </c>
      <c r="W23" s="21">
        <v>0.76</v>
      </c>
      <c r="X23" s="6" t="s">
        <v>144</v>
      </c>
      <c r="Y23" s="23" t="s">
        <v>42</v>
      </c>
      <c r="Z23" s="23" t="s">
        <v>42</v>
      </c>
      <c r="AA23" s="13">
        <f t="shared" si="2"/>
        <v>0.28936740451255449</v>
      </c>
      <c r="AB23" s="14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DA23" s="16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</row>
    <row r="24" spans="1:172" s="11" customFormat="1" ht="12.75" customHeight="1" x14ac:dyDescent="0.2">
      <c r="A24" s="18" t="s">
        <v>59</v>
      </c>
      <c r="B24" s="18" t="s">
        <v>87</v>
      </c>
      <c r="C24" s="18" t="s">
        <v>114</v>
      </c>
      <c r="D24" s="19">
        <v>3985211</v>
      </c>
      <c r="E24" s="19">
        <v>807429</v>
      </c>
      <c r="F24" s="10">
        <v>11</v>
      </c>
      <c r="G24" s="10">
        <v>29</v>
      </c>
      <c r="H24" s="10">
        <f t="shared" si="0"/>
        <v>40</v>
      </c>
      <c r="I24" s="7">
        <v>24</v>
      </c>
      <c r="J24" s="7">
        <v>10.6</v>
      </c>
      <c r="K24" s="7">
        <v>12.2</v>
      </c>
      <c r="L24" s="7">
        <v>4.5999999999999996</v>
      </c>
      <c r="M24" s="7">
        <v>8.1999999999999993</v>
      </c>
      <c r="N24" s="7">
        <v>12.8</v>
      </c>
      <c r="O24" s="7">
        <v>6.6</v>
      </c>
      <c r="P24" s="20">
        <f t="shared" si="1"/>
        <v>78.999999999999986</v>
      </c>
      <c r="Q24" s="17">
        <v>800000</v>
      </c>
      <c r="R24" s="6" t="s">
        <v>138</v>
      </c>
      <c r="S24" s="29" t="s">
        <v>39</v>
      </c>
      <c r="T24" s="30" t="s">
        <v>39</v>
      </c>
      <c r="U24" s="29" t="s">
        <v>40</v>
      </c>
      <c r="V24" s="29" t="s">
        <v>40</v>
      </c>
      <c r="W24" s="21">
        <v>0.37</v>
      </c>
      <c r="X24" s="6" t="s">
        <v>145</v>
      </c>
      <c r="Y24" s="22">
        <v>42916</v>
      </c>
      <c r="Z24" s="22">
        <v>42916</v>
      </c>
      <c r="AA24" s="13">
        <f t="shared" si="2"/>
        <v>0.28677456296721626</v>
      </c>
      <c r="AB24" s="14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DA24" s="16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</row>
    <row r="25" spans="1:172" s="11" customFormat="1" ht="12.75" customHeight="1" x14ac:dyDescent="0.2">
      <c r="A25" s="18" t="s">
        <v>69</v>
      </c>
      <c r="B25" s="18" t="s">
        <v>97</v>
      </c>
      <c r="C25" s="18" t="s">
        <v>124</v>
      </c>
      <c r="D25" s="19">
        <v>5097062</v>
      </c>
      <c r="E25" s="19">
        <v>1040000</v>
      </c>
      <c r="F25" s="10"/>
      <c r="G25" s="10">
        <v>30</v>
      </c>
      <c r="H25" s="10">
        <f t="shared" si="0"/>
        <v>30</v>
      </c>
      <c r="I25" s="7">
        <v>20.399999999999999</v>
      </c>
      <c r="J25" s="7">
        <v>10.6</v>
      </c>
      <c r="K25" s="7">
        <v>10.8</v>
      </c>
      <c r="L25" s="7">
        <v>4.5999999999999996</v>
      </c>
      <c r="M25" s="7">
        <v>9.4</v>
      </c>
      <c r="N25" s="7">
        <v>12.8</v>
      </c>
      <c r="O25" s="7">
        <v>7.6</v>
      </c>
      <c r="P25" s="20">
        <f t="shared" si="1"/>
        <v>76.199999999999989</v>
      </c>
      <c r="Q25" s="17">
        <v>1000000</v>
      </c>
      <c r="R25" s="6" t="s">
        <v>138</v>
      </c>
      <c r="S25" s="29" t="s">
        <v>40</v>
      </c>
      <c r="T25" s="30" t="s">
        <v>39</v>
      </c>
      <c r="U25" s="29" t="s">
        <v>40</v>
      </c>
      <c r="V25" s="29" t="s">
        <v>40</v>
      </c>
      <c r="W25" s="21">
        <v>0.34</v>
      </c>
      <c r="X25" s="6" t="s">
        <v>146</v>
      </c>
      <c r="Y25" s="22">
        <v>43040</v>
      </c>
      <c r="Z25" s="6" t="s">
        <v>140</v>
      </c>
      <c r="AA25" s="13">
        <f t="shared" si="2"/>
        <v>0.28027350433866188</v>
      </c>
      <c r="AB25" s="14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DA25" s="16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</row>
    <row r="26" spans="1:172" s="11" customFormat="1" ht="13.5" customHeight="1" x14ac:dyDescent="0.2">
      <c r="A26" s="18" t="s">
        <v>67</v>
      </c>
      <c r="B26" s="18" t="s">
        <v>95</v>
      </c>
      <c r="C26" s="18" t="s">
        <v>122</v>
      </c>
      <c r="D26" s="19">
        <v>42403049</v>
      </c>
      <c r="E26" s="19">
        <v>6540000</v>
      </c>
      <c r="F26" s="10">
        <v>53</v>
      </c>
      <c r="G26" s="10">
        <v>35</v>
      </c>
      <c r="H26" s="10">
        <f t="shared" si="0"/>
        <v>88</v>
      </c>
      <c r="I26" s="7">
        <v>19</v>
      </c>
      <c r="J26" s="7">
        <v>13.6</v>
      </c>
      <c r="K26" s="7">
        <v>11.4</v>
      </c>
      <c r="L26" s="7">
        <v>4.4000000000000004</v>
      </c>
      <c r="M26" s="7">
        <v>7.4</v>
      </c>
      <c r="N26" s="7">
        <v>10.4</v>
      </c>
      <c r="O26" s="7">
        <v>9.6</v>
      </c>
      <c r="P26" s="20">
        <f t="shared" si="1"/>
        <v>75.8</v>
      </c>
      <c r="Q26" s="17">
        <v>4000000</v>
      </c>
      <c r="R26" s="6" t="s">
        <v>138</v>
      </c>
      <c r="S26" s="29" t="s">
        <v>40</v>
      </c>
      <c r="T26" s="30" t="s">
        <v>39</v>
      </c>
      <c r="U26" s="29" t="s">
        <v>40</v>
      </c>
      <c r="V26" s="29" t="s">
        <v>40</v>
      </c>
      <c r="W26" s="21">
        <v>0.25</v>
      </c>
      <c r="X26" s="6" t="s">
        <v>145</v>
      </c>
      <c r="Y26" s="22">
        <v>43190</v>
      </c>
      <c r="Z26" s="22">
        <v>43190</v>
      </c>
      <c r="AA26" s="13">
        <f t="shared" si="2"/>
        <v>0.13476119875921458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DA26" s="16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</row>
    <row r="27" spans="1:172" s="11" customFormat="1" ht="12.75" customHeight="1" x14ac:dyDescent="0.2">
      <c r="A27" s="18" t="s">
        <v>70</v>
      </c>
      <c r="B27" s="18" t="s">
        <v>98</v>
      </c>
      <c r="C27" s="18" t="s">
        <v>125</v>
      </c>
      <c r="D27" s="19">
        <v>26169038</v>
      </c>
      <c r="E27" s="19">
        <v>2900000</v>
      </c>
      <c r="F27" s="10">
        <v>54</v>
      </c>
      <c r="G27" s="10">
        <v>13</v>
      </c>
      <c r="H27" s="10">
        <f t="shared" si="0"/>
        <v>67</v>
      </c>
      <c r="I27" s="7">
        <v>20.6</v>
      </c>
      <c r="J27" s="7">
        <v>10.4</v>
      </c>
      <c r="K27" s="7">
        <v>10.4</v>
      </c>
      <c r="L27" s="7">
        <v>4.5999999999999996</v>
      </c>
      <c r="M27" s="7">
        <v>8.4</v>
      </c>
      <c r="N27" s="7">
        <v>10.6</v>
      </c>
      <c r="O27" s="7">
        <v>9.4</v>
      </c>
      <c r="P27" s="20">
        <f t="shared" si="1"/>
        <v>74.400000000000006</v>
      </c>
      <c r="Q27" s="17">
        <v>2500000</v>
      </c>
      <c r="R27" s="6" t="s">
        <v>138</v>
      </c>
      <c r="S27" s="29" t="s">
        <v>39</v>
      </c>
      <c r="T27" s="30" t="s">
        <v>39</v>
      </c>
      <c r="U27" s="29" t="s">
        <v>39</v>
      </c>
      <c r="V27" s="30" t="s">
        <v>40</v>
      </c>
      <c r="W27" s="21">
        <v>0.9</v>
      </c>
      <c r="X27" s="6" t="s">
        <v>143</v>
      </c>
      <c r="Y27" s="22">
        <v>43251</v>
      </c>
      <c r="Z27" s="22">
        <v>43251</v>
      </c>
      <c r="AA27" s="13">
        <f t="shared" si="2"/>
        <v>0.13647534813578444</v>
      </c>
      <c r="AB27" s="14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DA27" s="16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</row>
    <row r="28" spans="1:172" s="11" customFormat="1" ht="12.75" customHeight="1" x14ac:dyDescent="0.2">
      <c r="A28" s="18" t="s">
        <v>68</v>
      </c>
      <c r="B28" s="18" t="s">
        <v>96</v>
      </c>
      <c r="C28" s="18" t="s">
        <v>123</v>
      </c>
      <c r="D28" s="19">
        <v>35686287</v>
      </c>
      <c r="E28" s="19">
        <v>3700000</v>
      </c>
      <c r="F28" s="10">
        <v>45</v>
      </c>
      <c r="G28" s="10">
        <v>19</v>
      </c>
      <c r="H28" s="10">
        <f t="shared" si="0"/>
        <v>64</v>
      </c>
      <c r="I28" s="7">
        <v>19.2</v>
      </c>
      <c r="J28" s="7">
        <v>10</v>
      </c>
      <c r="K28" s="7">
        <v>10.6</v>
      </c>
      <c r="L28" s="7">
        <v>4</v>
      </c>
      <c r="M28" s="7">
        <v>7.8</v>
      </c>
      <c r="N28" s="7">
        <v>12</v>
      </c>
      <c r="O28" s="7">
        <v>9.8000000000000007</v>
      </c>
      <c r="P28" s="20">
        <f t="shared" si="1"/>
        <v>73.399999999999991</v>
      </c>
      <c r="Q28" s="17">
        <v>2600000</v>
      </c>
      <c r="R28" s="6" t="s">
        <v>138</v>
      </c>
      <c r="S28" s="29" t="s">
        <v>39</v>
      </c>
      <c r="T28" s="30" t="s">
        <v>39</v>
      </c>
      <c r="U28" s="29" t="s">
        <v>40</v>
      </c>
      <c r="V28" s="30" t="s">
        <v>40</v>
      </c>
      <c r="W28" s="21">
        <v>0.56000000000000005</v>
      </c>
      <c r="X28" s="6" t="s">
        <v>145</v>
      </c>
      <c r="Y28" s="22">
        <v>43404</v>
      </c>
      <c r="Z28" s="22">
        <v>43404</v>
      </c>
      <c r="AA28" s="13">
        <f t="shared" si="2"/>
        <v>0.10408159622450255</v>
      </c>
      <c r="AB28" s="14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DA28" s="16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</row>
    <row r="29" spans="1:17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f t="shared" si="0"/>
        <v>99</v>
      </c>
      <c r="I29" s="7">
        <v>14.6</v>
      </c>
      <c r="J29" s="7">
        <v>10.6</v>
      </c>
      <c r="K29" s="7">
        <v>8.4</v>
      </c>
      <c r="L29" s="7">
        <v>4.8</v>
      </c>
      <c r="M29" s="7">
        <v>9.1999999999999993</v>
      </c>
      <c r="N29" s="7">
        <v>12.4</v>
      </c>
      <c r="O29" s="7">
        <v>10</v>
      </c>
      <c r="P29" s="20">
        <f t="shared" si="1"/>
        <v>70</v>
      </c>
      <c r="Q29" s="17"/>
      <c r="R29" s="6"/>
      <c r="S29" s="29" t="s">
        <v>40</v>
      </c>
      <c r="T29" s="30"/>
      <c r="U29" s="29" t="s">
        <v>40</v>
      </c>
      <c r="V29" s="30"/>
      <c r="W29" s="21">
        <v>0.3</v>
      </c>
      <c r="X29" s="6"/>
      <c r="Y29" s="22">
        <v>43252</v>
      </c>
      <c r="Z29" s="6"/>
      <c r="AA29" s="13"/>
      <c r="AB29" s="14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DA29" s="16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</row>
    <row r="30" spans="1:172" s="11" customFormat="1" ht="12.75" customHeight="1" x14ac:dyDescent="0.2">
      <c r="A30" s="18" t="s">
        <v>52</v>
      </c>
      <c r="B30" s="18" t="s">
        <v>81</v>
      </c>
      <c r="C30" s="18" t="s">
        <v>107</v>
      </c>
      <c r="D30" s="19">
        <v>25479675</v>
      </c>
      <c r="E30" s="19">
        <v>2600000</v>
      </c>
      <c r="F30" s="10">
        <v>52</v>
      </c>
      <c r="G30" s="10">
        <v>37</v>
      </c>
      <c r="H30" s="10">
        <f t="shared" si="0"/>
        <v>89</v>
      </c>
      <c r="I30" s="7">
        <v>16.2</v>
      </c>
      <c r="J30" s="7">
        <v>10.6</v>
      </c>
      <c r="K30" s="7">
        <v>7.6</v>
      </c>
      <c r="L30" s="7">
        <v>4.5999999999999996</v>
      </c>
      <c r="M30" s="7">
        <v>9.4</v>
      </c>
      <c r="N30" s="7">
        <v>12.2</v>
      </c>
      <c r="O30" s="7">
        <v>8.1999999999999993</v>
      </c>
      <c r="P30" s="20">
        <f t="shared" si="1"/>
        <v>68.8</v>
      </c>
      <c r="Q30" s="17"/>
      <c r="R30" s="6"/>
      <c r="S30" s="29" t="s">
        <v>39</v>
      </c>
      <c r="T30" s="30"/>
      <c r="U30" s="29" t="s">
        <v>40</v>
      </c>
      <c r="V30" s="30"/>
      <c r="W30" s="21">
        <v>0.59</v>
      </c>
      <c r="X30" s="6"/>
      <c r="Y30" s="22">
        <v>43405</v>
      </c>
      <c r="Z30" s="6"/>
      <c r="AA30" s="13"/>
      <c r="AB30" s="14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DA30" s="16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</row>
    <row r="31" spans="1:172" s="11" customFormat="1" x14ac:dyDescent="0.2">
      <c r="A31" s="18" t="s">
        <v>74</v>
      </c>
      <c r="B31" s="18" t="s">
        <v>98</v>
      </c>
      <c r="C31" s="18" t="s">
        <v>129</v>
      </c>
      <c r="D31" s="19">
        <v>37536200</v>
      </c>
      <c r="E31" s="19">
        <v>3500000</v>
      </c>
      <c r="F31" s="10">
        <v>53</v>
      </c>
      <c r="G31" s="10"/>
      <c r="H31" s="10">
        <f t="shared" si="0"/>
        <v>53</v>
      </c>
      <c r="I31" s="7">
        <v>16</v>
      </c>
      <c r="J31" s="7">
        <v>10.199999999999999</v>
      </c>
      <c r="K31" s="7">
        <v>9</v>
      </c>
      <c r="L31" s="7">
        <v>4.4000000000000004</v>
      </c>
      <c r="M31" s="7">
        <v>8.1999999999999993</v>
      </c>
      <c r="N31" s="7">
        <v>11.2</v>
      </c>
      <c r="O31" s="7">
        <v>9.4</v>
      </c>
      <c r="P31" s="20">
        <f t="shared" si="1"/>
        <v>68.400000000000006</v>
      </c>
      <c r="Q31" s="17"/>
      <c r="R31" s="6"/>
      <c r="S31" s="29" t="s">
        <v>39</v>
      </c>
      <c r="T31" s="30"/>
      <c r="U31" s="29" t="s">
        <v>40</v>
      </c>
      <c r="V31" s="30"/>
      <c r="W31" s="21">
        <v>0.79</v>
      </c>
      <c r="X31" s="6"/>
      <c r="Y31" s="22">
        <v>43404</v>
      </c>
      <c r="Z31" s="6"/>
      <c r="AA31" s="13"/>
      <c r="AB31" s="14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DA31" s="16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</row>
    <row r="32" spans="1:172" s="11" customFormat="1" ht="12.75" customHeight="1" x14ac:dyDescent="0.2">
      <c r="A32" s="18" t="s">
        <v>61</v>
      </c>
      <c r="B32" s="18" t="s">
        <v>89</v>
      </c>
      <c r="C32" s="18" t="s">
        <v>116</v>
      </c>
      <c r="D32" s="19">
        <v>3789015</v>
      </c>
      <c r="E32" s="19">
        <v>600000</v>
      </c>
      <c r="F32" s="10">
        <v>38</v>
      </c>
      <c r="G32" s="10"/>
      <c r="H32" s="10">
        <f t="shared" si="0"/>
        <v>38</v>
      </c>
      <c r="I32" s="7">
        <v>15.8</v>
      </c>
      <c r="J32" s="7">
        <v>10.8</v>
      </c>
      <c r="K32" s="7">
        <v>8.4</v>
      </c>
      <c r="L32" s="7">
        <v>4.4000000000000004</v>
      </c>
      <c r="M32" s="7">
        <v>8.8000000000000007</v>
      </c>
      <c r="N32" s="7">
        <v>11.2</v>
      </c>
      <c r="O32" s="7">
        <v>8</v>
      </c>
      <c r="P32" s="20">
        <f t="shared" si="1"/>
        <v>67.400000000000006</v>
      </c>
      <c r="Q32" s="17"/>
      <c r="R32" s="6"/>
      <c r="S32" s="29" t="s">
        <v>39</v>
      </c>
      <c r="T32" s="30"/>
      <c r="U32" s="29" t="s">
        <v>40</v>
      </c>
      <c r="V32" s="30"/>
      <c r="W32" s="21">
        <v>0.57999999999999996</v>
      </c>
      <c r="X32" s="6"/>
      <c r="Y32" s="22">
        <v>43190</v>
      </c>
      <c r="Z32" s="6"/>
      <c r="AA32" s="13"/>
      <c r="AB32" s="14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DA32" s="16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</row>
    <row r="33" spans="1:172" s="11" customFormat="1" ht="12.75" customHeight="1" x14ac:dyDescent="0.2">
      <c r="A33" s="18" t="s">
        <v>53</v>
      </c>
      <c r="B33" s="18" t="s">
        <v>82</v>
      </c>
      <c r="C33" s="18" t="s">
        <v>108</v>
      </c>
      <c r="D33" s="19">
        <v>42930000</v>
      </c>
      <c r="E33" s="19">
        <v>6000000</v>
      </c>
      <c r="F33" s="10">
        <v>34</v>
      </c>
      <c r="G33" s="10">
        <v>32</v>
      </c>
      <c r="H33" s="10">
        <f t="shared" si="0"/>
        <v>66</v>
      </c>
      <c r="I33" s="7">
        <v>16.600000000000001</v>
      </c>
      <c r="J33" s="7">
        <v>10.4</v>
      </c>
      <c r="K33" s="7">
        <v>8.8000000000000007</v>
      </c>
      <c r="L33" s="7">
        <v>4.2</v>
      </c>
      <c r="M33" s="7">
        <v>6.6</v>
      </c>
      <c r="N33" s="7">
        <v>10.6</v>
      </c>
      <c r="O33" s="7">
        <v>10</v>
      </c>
      <c r="P33" s="20">
        <f t="shared" si="1"/>
        <v>67.2</v>
      </c>
      <c r="Q33" s="17"/>
      <c r="R33" s="6"/>
      <c r="S33" s="29" t="s">
        <v>39</v>
      </c>
      <c r="T33" s="30"/>
      <c r="U33" s="29" t="s">
        <v>40</v>
      </c>
      <c r="V33" s="30"/>
      <c r="W33" s="21">
        <v>0.55000000000000004</v>
      </c>
      <c r="X33" s="6"/>
      <c r="Y33" s="22">
        <v>43435</v>
      </c>
      <c r="Z33" s="6"/>
      <c r="AA33" s="13"/>
      <c r="AB33" s="14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DA33" s="16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</row>
    <row r="34" spans="1:172" s="11" customFormat="1" ht="12.75" customHeight="1" x14ac:dyDescent="0.2">
      <c r="A34" s="18" t="s">
        <v>79</v>
      </c>
      <c r="B34" s="18" t="s">
        <v>105</v>
      </c>
      <c r="C34" s="18" t="s">
        <v>134</v>
      </c>
      <c r="D34" s="19">
        <v>3865000</v>
      </c>
      <c r="E34" s="19">
        <v>1000000</v>
      </c>
      <c r="F34" s="10">
        <v>38</v>
      </c>
      <c r="G34" s="10">
        <v>21</v>
      </c>
      <c r="H34" s="10">
        <f t="shared" si="0"/>
        <v>59</v>
      </c>
      <c r="I34" s="7">
        <v>18.399999999999999</v>
      </c>
      <c r="J34" s="7">
        <v>11</v>
      </c>
      <c r="K34" s="7">
        <v>9.4</v>
      </c>
      <c r="L34" s="7">
        <v>4.2</v>
      </c>
      <c r="M34" s="7">
        <v>8.1999999999999993</v>
      </c>
      <c r="N34" s="7">
        <v>9</v>
      </c>
      <c r="O34" s="7">
        <v>5.6</v>
      </c>
      <c r="P34" s="20">
        <f t="shared" si="1"/>
        <v>65.8</v>
      </c>
      <c r="Q34" s="25"/>
      <c r="R34" s="6"/>
      <c r="S34" s="29" t="s">
        <v>39</v>
      </c>
      <c r="T34" s="30"/>
      <c r="U34" s="29" t="s">
        <v>39</v>
      </c>
      <c r="V34" s="30"/>
      <c r="W34" s="21">
        <v>0.62</v>
      </c>
      <c r="X34" s="6"/>
      <c r="Y34" s="22">
        <v>43250</v>
      </c>
      <c r="Z34" s="6"/>
      <c r="AB34" s="14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DA34" s="16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</row>
    <row r="35" spans="1:172" s="11" customFormat="1" ht="12.75" customHeight="1" x14ac:dyDescent="0.2">
      <c r="A35" s="18" t="s">
        <v>51</v>
      </c>
      <c r="B35" s="18" t="s">
        <v>80</v>
      </c>
      <c r="C35" s="18" t="s">
        <v>106</v>
      </c>
      <c r="D35" s="19">
        <v>28848600</v>
      </c>
      <c r="E35" s="19">
        <v>3240000</v>
      </c>
      <c r="F35" s="10">
        <v>40</v>
      </c>
      <c r="G35" s="10">
        <v>38</v>
      </c>
      <c r="H35" s="10">
        <f t="shared" si="0"/>
        <v>78</v>
      </c>
      <c r="I35" s="7">
        <v>13.8</v>
      </c>
      <c r="J35" s="7">
        <v>11</v>
      </c>
      <c r="K35" s="7">
        <v>8.1999999999999993</v>
      </c>
      <c r="L35" s="7">
        <v>4.5999999999999996</v>
      </c>
      <c r="M35" s="7">
        <v>8.1999999999999993</v>
      </c>
      <c r="N35" s="7">
        <v>10.4</v>
      </c>
      <c r="O35" s="7">
        <v>9</v>
      </c>
      <c r="P35" s="20">
        <f t="shared" si="1"/>
        <v>65.199999999999989</v>
      </c>
      <c r="Q35" s="17"/>
      <c r="R35" s="6"/>
      <c r="S35" s="29" t="s">
        <v>39</v>
      </c>
      <c r="T35" s="30"/>
      <c r="U35" s="29" t="s">
        <v>40</v>
      </c>
      <c r="V35" s="30"/>
      <c r="W35" s="21">
        <v>0.65</v>
      </c>
      <c r="X35" s="6"/>
      <c r="Y35" s="22">
        <v>43311</v>
      </c>
      <c r="Z35" s="6"/>
      <c r="AA35" s="13"/>
      <c r="AB35" s="14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DA35" s="16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</row>
    <row r="36" spans="1:172" s="11" customFormat="1" x14ac:dyDescent="0.2">
      <c r="A36" s="18" t="s">
        <v>65</v>
      </c>
      <c r="B36" s="18" t="s">
        <v>93</v>
      </c>
      <c r="C36" s="18" t="s">
        <v>120</v>
      </c>
      <c r="D36" s="19">
        <v>39062286</v>
      </c>
      <c r="E36" s="19">
        <v>3300000</v>
      </c>
      <c r="F36" s="10">
        <v>49</v>
      </c>
      <c r="G36" s="10">
        <v>30</v>
      </c>
      <c r="H36" s="10">
        <f t="shared" si="0"/>
        <v>79</v>
      </c>
      <c r="I36" s="7">
        <v>14.2</v>
      </c>
      <c r="J36" s="7">
        <v>10.199999999999999</v>
      </c>
      <c r="K36" s="7">
        <v>7.8</v>
      </c>
      <c r="L36" s="7">
        <v>4.5999999999999996</v>
      </c>
      <c r="M36" s="7">
        <v>9</v>
      </c>
      <c r="N36" s="7">
        <v>9.4</v>
      </c>
      <c r="O36" s="7">
        <v>9.4</v>
      </c>
      <c r="P36" s="20">
        <f t="shared" si="1"/>
        <v>64.599999999999994</v>
      </c>
      <c r="Q36" s="17"/>
      <c r="R36" s="6"/>
      <c r="S36" s="29" t="s">
        <v>39</v>
      </c>
      <c r="T36" s="30"/>
      <c r="U36" s="29" t="s">
        <v>40</v>
      </c>
      <c r="V36" s="30"/>
      <c r="W36" s="21">
        <v>0.71</v>
      </c>
      <c r="X36" s="6"/>
      <c r="Y36" s="22">
        <v>43281</v>
      </c>
      <c r="Z36" s="6"/>
      <c r="AA36" s="13"/>
      <c r="AB36" s="14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DA36" s="16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</row>
    <row r="37" spans="1:172" s="11" customFormat="1" ht="12.75" customHeight="1" x14ac:dyDescent="0.2">
      <c r="A37" s="18" t="s">
        <v>75</v>
      </c>
      <c r="B37" s="18" t="s">
        <v>102</v>
      </c>
      <c r="C37" s="18" t="s">
        <v>130</v>
      </c>
      <c r="D37" s="19">
        <v>73452954</v>
      </c>
      <c r="E37" s="19">
        <v>3500000</v>
      </c>
      <c r="F37" s="10">
        <v>30</v>
      </c>
      <c r="G37" s="10">
        <v>30</v>
      </c>
      <c r="H37" s="10">
        <f t="shared" si="0"/>
        <v>60</v>
      </c>
      <c r="I37" s="7">
        <v>15.2</v>
      </c>
      <c r="J37" s="7">
        <v>10.199999999999999</v>
      </c>
      <c r="K37" s="7">
        <v>8.4</v>
      </c>
      <c r="L37" s="7">
        <v>4.4000000000000004</v>
      </c>
      <c r="M37" s="7">
        <v>7.6</v>
      </c>
      <c r="N37" s="7">
        <v>9.1999999999999993</v>
      </c>
      <c r="O37" s="7">
        <v>8.4</v>
      </c>
      <c r="P37" s="20">
        <f t="shared" si="1"/>
        <v>63.4</v>
      </c>
      <c r="Q37" s="12"/>
      <c r="R37" s="6"/>
      <c r="S37" s="29" t="s">
        <v>39</v>
      </c>
      <c r="T37" s="30"/>
      <c r="U37" s="29" t="s">
        <v>40</v>
      </c>
      <c r="V37" s="30"/>
      <c r="W37" s="21">
        <v>0.62</v>
      </c>
      <c r="X37" s="6"/>
      <c r="Y37" s="22">
        <v>43342</v>
      </c>
      <c r="Z37" s="6"/>
      <c r="AA37" s="13"/>
      <c r="AB37" s="14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DA37" s="16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</row>
    <row r="38" spans="1:172" s="11" customFormat="1" ht="12.75" customHeight="1" x14ac:dyDescent="0.2">
      <c r="A38" s="18" t="s">
        <v>57</v>
      </c>
      <c r="B38" s="18" t="s">
        <v>85</v>
      </c>
      <c r="C38" s="18" t="s">
        <v>112</v>
      </c>
      <c r="D38" s="19">
        <v>129461813</v>
      </c>
      <c r="E38" s="19">
        <v>3600000</v>
      </c>
      <c r="F38" s="10">
        <v>35</v>
      </c>
      <c r="G38" s="10">
        <v>25</v>
      </c>
      <c r="H38" s="10">
        <f t="shared" si="0"/>
        <v>60</v>
      </c>
      <c r="I38" s="7">
        <v>13</v>
      </c>
      <c r="J38" s="7">
        <v>10.4</v>
      </c>
      <c r="K38" s="7">
        <v>8.1999999999999993</v>
      </c>
      <c r="L38" s="7">
        <v>3.8</v>
      </c>
      <c r="M38" s="7">
        <v>6.8</v>
      </c>
      <c r="N38" s="7">
        <v>11.2</v>
      </c>
      <c r="O38" s="7">
        <v>9.4</v>
      </c>
      <c r="P38" s="20">
        <f t="shared" si="1"/>
        <v>62.79999999999999</v>
      </c>
      <c r="Q38" s="17"/>
      <c r="R38" s="6"/>
      <c r="S38" s="29" t="s">
        <v>40</v>
      </c>
      <c r="T38" s="30"/>
      <c r="U38" s="29" t="s">
        <v>39</v>
      </c>
      <c r="V38" s="30"/>
      <c r="W38" s="21">
        <v>0.44</v>
      </c>
      <c r="X38" s="6"/>
      <c r="Y38" s="22">
        <v>43100</v>
      </c>
      <c r="Z38" s="6"/>
      <c r="AA38" s="13"/>
      <c r="AB38" s="14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DA38" s="16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</row>
    <row r="39" spans="1:172" s="11" customFormat="1" ht="12.75" customHeight="1" x14ac:dyDescent="0.2">
      <c r="A39" s="18" t="s">
        <v>55</v>
      </c>
      <c r="B39" s="18" t="s">
        <v>84</v>
      </c>
      <c r="C39" s="18" t="s">
        <v>110</v>
      </c>
      <c r="D39" s="19">
        <v>1848000</v>
      </c>
      <c r="E39" s="19">
        <v>700000</v>
      </c>
      <c r="F39" s="10"/>
      <c r="G39" s="10">
        <v>24</v>
      </c>
      <c r="H39" s="10">
        <f t="shared" si="0"/>
        <v>24</v>
      </c>
      <c r="I39" s="7">
        <v>16.2</v>
      </c>
      <c r="J39" s="7">
        <v>11.8</v>
      </c>
      <c r="K39" s="7">
        <v>8.4</v>
      </c>
      <c r="L39" s="7">
        <v>3.6</v>
      </c>
      <c r="M39" s="7">
        <v>7.6</v>
      </c>
      <c r="N39" s="7">
        <v>8.6</v>
      </c>
      <c r="O39" s="7">
        <v>5.8</v>
      </c>
      <c r="P39" s="20">
        <f t="shared" si="1"/>
        <v>62</v>
      </c>
      <c r="Q39" s="17"/>
      <c r="R39" s="6"/>
      <c r="S39" s="29" t="s">
        <v>39</v>
      </c>
      <c r="T39" s="30"/>
      <c r="U39" s="29" t="s">
        <v>39</v>
      </c>
      <c r="V39" s="30"/>
      <c r="W39" s="21">
        <v>0.74</v>
      </c>
      <c r="X39" s="6"/>
      <c r="Y39" s="22">
        <v>43189</v>
      </c>
      <c r="Z39" s="6"/>
      <c r="AA39" s="13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DA39" s="16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</row>
    <row r="40" spans="1:172" s="11" customFormat="1" ht="12.75" customHeight="1" x14ac:dyDescent="0.2">
      <c r="A40" s="18" t="s">
        <v>56</v>
      </c>
      <c r="B40" s="18" t="s">
        <v>81</v>
      </c>
      <c r="C40" s="18" t="s">
        <v>111</v>
      </c>
      <c r="D40" s="19">
        <v>28142506</v>
      </c>
      <c r="E40" s="19">
        <v>2691660</v>
      </c>
      <c r="F40" s="10">
        <v>19</v>
      </c>
      <c r="G40" s="10">
        <v>36</v>
      </c>
      <c r="H40" s="10">
        <f t="shared" si="0"/>
        <v>55</v>
      </c>
      <c r="I40" s="7">
        <v>10</v>
      </c>
      <c r="J40" s="7">
        <v>10.8</v>
      </c>
      <c r="K40" s="7">
        <v>6.8</v>
      </c>
      <c r="L40" s="7">
        <v>4.4000000000000004</v>
      </c>
      <c r="M40" s="7">
        <v>9.4</v>
      </c>
      <c r="N40" s="7">
        <v>11.6</v>
      </c>
      <c r="O40" s="7">
        <v>8.1999999999999993</v>
      </c>
      <c r="P40" s="20">
        <f t="shared" si="1"/>
        <v>61.2</v>
      </c>
      <c r="Q40" s="15"/>
      <c r="R40" s="6"/>
      <c r="S40" s="29" t="s">
        <v>39</v>
      </c>
      <c r="T40" s="30"/>
      <c r="U40" s="29" t="s">
        <v>40</v>
      </c>
      <c r="V40" s="30"/>
      <c r="W40" s="21">
        <v>0.54</v>
      </c>
      <c r="X40" s="6"/>
      <c r="Y40" s="22">
        <v>43190</v>
      </c>
      <c r="Z40" s="6"/>
      <c r="AA40" s="13"/>
      <c r="AB40" s="14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DA40" s="16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</row>
    <row r="41" spans="1:172" s="11" customFormat="1" ht="12.75" customHeight="1" x14ac:dyDescent="0.2">
      <c r="A41" s="18" t="s">
        <v>78</v>
      </c>
      <c r="B41" s="18" t="s">
        <v>104</v>
      </c>
      <c r="C41" s="18" t="s">
        <v>133</v>
      </c>
      <c r="D41" s="19">
        <v>39802412</v>
      </c>
      <c r="E41" s="19">
        <v>3500000</v>
      </c>
      <c r="F41" s="10">
        <v>31</v>
      </c>
      <c r="G41" s="10">
        <v>20</v>
      </c>
      <c r="H41" s="10">
        <f t="shared" si="0"/>
        <v>51</v>
      </c>
      <c r="I41" s="7">
        <v>14.8</v>
      </c>
      <c r="J41" s="7">
        <v>10.4</v>
      </c>
      <c r="K41" s="7">
        <v>6.2</v>
      </c>
      <c r="L41" s="7">
        <v>3.6</v>
      </c>
      <c r="M41" s="7">
        <v>8.4</v>
      </c>
      <c r="N41" s="7">
        <v>10</v>
      </c>
      <c r="O41" s="7">
        <v>6.6</v>
      </c>
      <c r="P41" s="20">
        <f t="shared" si="1"/>
        <v>60</v>
      </c>
      <c r="Q41" s="25"/>
      <c r="R41" s="6"/>
      <c r="S41" s="29" t="s">
        <v>39</v>
      </c>
      <c r="T41" s="30"/>
      <c r="U41" s="29" t="s">
        <v>40</v>
      </c>
      <c r="V41" s="30"/>
      <c r="W41" s="21">
        <v>0.6</v>
      </c>
      <c r="X41" s="6"/>
      <c r="Y41" s="22">
        <v>43132</v>
      </c>
      <c r="Z41" s="6"/>
      <c r="AA41" s="13"/>
      <c r="AB41" s="14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DA41" s="16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</row>
    <row r="42" spans="1:172" s="11" customFormat="1" ht="12.75" customHeight="1" x14ac:dyDescent="0.2">
      <c r="A42" s="18" t="s">
        <v>66</v>
      </c>
      <c r="B42" s="18" t="s">
        <v>94</v>
      </c>
      <c r="C42" s="18" t="s">
        <v>121</v>
      </c>
      <c r="D42" s="19">
        <v>40500000</v>
      </c>
      <c r="E42" s="19">
        <v>4050000</v>
      </c>
      <c r="F42" s="10">
        <v>55</v>
      </c>
      <c r="G42" s="10">
        <v>33</v>
      </c>
      <c r="H42" s="10">
        <f t="shared" si="0"/>
        <v>88</v>
      </c>
      <c r="I42" s="7">
        <v>16.8</v>
      </c>
      <c r="J42" s="7">
        <v>12.4</v>
      </c>
      <c r="K42" s="7">
        <v>7.2</v>
      </c>
      <c r="L42" s="7">
        <v>3.4</v>
      </c>
      <c r="M42" s="7">
        <v>6.2</v>
      </c>
      <c r="N42" s="7">
        <v>8</v>
      </c>
      <c r="O42" s="7">
        <v>5.2</v>
      </c>
      <c r="P42" s="20">
        <f t="shared" si="1"/>
        <v>59.20000000000001</v>
      </c>
      <c r="Q42" s="17"/>
      <c r="R42" s="6"/>
      <c r="S42" s="29" t="s">
        <v>39</v>
      </c>
      <c r="T42" s="30"/>
      <c r="U42" s="29" t="s">
        <v>39</v>
      </c>
      <c r="V42" s="30"/>
      <c r="W42" s="21">
        <v>0.75</v>
      </c>
      <c r="X42" s="6"/>
      <c r="Y42" s="22">
        <v>43370</v>
      </c>
      <c r="Z42" s="6"/>
      <c r="AA42" s="13"/>
      <c r="AB42" s="14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DA42" s="16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</row>
    <row r="43" spans="1:172" s="11" customFormat="1" ht="12.75" customHeight="1" x14ac:dyDescent="0.2">
      <c r="A43" s="18" t="s">
        <v>54</v>
      </c>
      <c r="B43" s="18" t="s">
        <v>83</v>
      </c>
      <c r="C43" s="18" t="s">
        <v>109</v>
      </c>
      <c r="D43" s="19">
        <v>35475744</v>
      </c>
      <c r="E43" s="19">
        <v>3500000</v>
      </c>
      <c r="F43" s="10">
        <v>59</v>
      </c>
      <c r="G43" s="10">
        <v>29</v>
      </c>
      <c r="H43" s="10">
        <f t="shared" si="0"/>
        <v>88</v>
      </c>
      <c r="I43" s="7">
        <v>13.2</v>
      </c>
      <c r="J43" s="7">
        <v>11.8</v>
      </c>
      <c r="K43" s="7">
        <v>8.1999999999999993</v>
      </c>
      <c r="L43" s="7">
        <v>3.6</v>
      </c>
      <c r="M43" s="7">
        <v>6.8</v>
      </c>
      <c r="N43" s="7">
        <v>8.6</v>
      </c>
      <c r="O43" s="7">
        <v>6.4</v>
      </c>
      <c r="P43" s="20">
        <f t="shared" si="1"/>
        <v>58.6</v>
      </c>
      <c r="Q43" s="17"/>
      <c r="R43" s="6"/>
      <c r="S43" s="29" t="s">
        <v>39</v>
      </c>
      <c r="T43" s="30"/>
      <c r="U43" s="29" t="s">
        <v>40</v>
      </c>
      <c r="V43" s="30"/>
      <c r="W43" s="21">
        <v>0.61</v>
      </c>
      <c r="X43" s="6"/>
      <c r="Y43" s="22">
        <v>43131</v>
      </c>
      <c r="Z43" s="6"/>
      <c r="AA43" s="13"/>
      <c r="AB43" s="14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DA43" s="16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</row>
    <row r="44" spans="1:172" s="11" customFormat="1" x14ac:dyDescent="0.2">
      <c r="A44" s="18" t="s">
        <v>58</v>
      </c>
      <c r="B44" s="18" t="s">
        <v>86</v>
      </c>
      <c r="C44" s="18" t="s">
        <v>113</v>
      </c>
      <c r="D44" s="19">
        <v>17341326</v>
      </c>
      <c r="E44" s="19">
        <v>3300000</v>
      </c>
      <c r="F44" s="10">
        <v>37</v>
      </c>
      <c r="G44" s="10">
        <v>34</v>
      </c>
      <c r="H44" s="10">
        <f t="shared" si="0"/>
        <v>71</v>
      </c>
      <c r="I44" s="7">
        <v>13.2</v>
      </c>
      <c r="J44" s="7">
        <v>9.6</v>
      </c>
      <c r="K44" s="7">
        <v>6.6</v>
      </c>
      <c r="L44" s="7">
        <v>4.5999999999999996</v>
      </c>
      <c r="M44" s="7">
        <v>8</v>
      </c>
      <c r="N44" s="7">
        <v>11.2</v>
      </c>
      <c r="O44" s="7">
        <v>5.2</v>
      </c>
      <c r="P44" s="20">
        <f t="shared" si="1"/>
        <v>58.400000000000006</v>
      </c>
      <c r="Q44" s="17"/>
      <c r="R44" s="6"/>
      <c r="S44" s="29" t="s">
        <v>135</v>
      </c>
      <c r="T44" s="30"/>
      <c r="U44" s="29" t="s">
        <v>40</v>
      </c>
      <c r="V44" s="30"/>
      <c r="W44" s="21">
        <v>0.6</v>
      </c>
      <c r="X44" s="6"/>
      <c r="Y44" s="22">
        <v>43434</v>
      </c>
      <c r="Z44" s="6"/>
      <c r="AA44" s="13"/>
      <c r="AB44" s="14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DA44" s="16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</row>
    <row r="45" spans="1:172" s="11" customFormat="1" ht="12" customHeight="1" x14ac:dyDescent="0.2">
      <c r="A45" s="18" t="s">
        <v>72</v>
      </c>
      <c r="B45" s="18" t="s">
        <v>100</v>
      </c>
      <c r="C45" s="18" t="s">
        <v>127</v>
      </c>
      <c r="D45" s="19">
        <v>271730000</v>
      </c>
      <c r="E45" s="19">
        <v>12000000</v>
      </c>
      <c r="F45" s="10">
        <v>17</v>
      </c>
      <c r="G45" s="10">
        <v>31</v>
      </c>
      <c r="H45" s="10">
        <f t="shared" si="0"/>
        <v>48</v>
      </c>
      <c r="I45" s="7">
        <v>13.6</v>
      </c>
      <c r="J45" s="7">
        <v>10.8</v>
      </c>
      <c r="K45" s="7">
        <v>8.8000000000000007</v>
      </c>
      <c r="L45" s="7">
        <v>3.4</v>
      </c>
      <c r="M45" s="7">
        <v>6.2</v>
      </c>
      <c r="N45" s="7">
        <v>8.4</v>
      </c>
      <c r="O45" s="7">
        <v>6.8</v>
      </c>
      <c r="P45" s="20">
        <f t="shared" si="1"/>
        <v>58</v>
      </c>
      <c r="Q45" s="17"/>
      <c r="R45" s="6"/>
      <c r="S45" s="29" t="s">
        <v>40</v>
      </c>
      <c r="T45" s="30"/>
      <c r="U45" s="29" t="s">
        <v>40</v>
      </c>
      <c r="V45" s="30"/>
      <c r="W45" s="26">
        <v>9.3399999999999997E-2</v>
      </c>
      <c r="X45" s="6"/>
      <c r="Y45" s="22">
        <v>43497</v>
      </c>
      <c r="Z45" s="6"/>
      <c r="AB45" s="14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DA45" s="16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</row>
    <row r="46" spans="1:172" s="11" customFormat="1" ht="12.6" customHeight="1" x14ac:dyDescent="0.2">
      <c r="A46" s="18" t="s">
        <v>77</v>
      </c>
      <c r="B46" s="18" t="s">
        <v>96</v>
      </c>
      <c r="C46" s="18" t="s">
        <v>132</v>
      </c>
      <c r="D46" s="19">
        <v>69486120</v>
      </c>
      <c r="E46" s="19">
        <v>4050000</v>
      </c>
      <c r="F46" s="10">
        <v>45</v>
      </c>
      <c r="G46" s="10">
        <v>36</v>
      </c>
      <c r="H46" s="10">
        <f t="shared" si="0"/>
        <v>81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20">
        <f t="shared" si="1"/>
        <v>0</v>
      </c>
      <c r="Q46" s="27" t="s">
        <v>137</v>
      </c>
      <c r="S46" s="29" t="s">
        <v>39</v>
      </c>
      <c r="T46" s="30"/>
      <c r="U46" s="29" t="s">
        <v>40</v>
      </c>
      <c r="V46" s="30"/>
      <c r="W46" s="21">
        <v>0.59</v>
      </c>
      <c r="X46" s="6"/>
      <c r="Y46" s="22">
        <v>43738</v>
      </c>
      <c r="Z46" s="6"/>
      <c r="AA46" s="13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DA46" s="16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</row>
    <row r="47" spans="1:172" x14ac:dyDescent="0.3">
      <c r="D47" s="5">
        <f>SUM(D17:D46)</f>
        <v>1195868956</v>
      </c>
      <c r="E47" s="5">
        <f>SUM(E17:E46)</f>
        <v>103309480</v>
      </c>
      <c r="Q47" s="5">
        <f>SUM(Q17:Q46)</f>
        <v>29000000</v>
      </c>
    </row>
    <row r="48" spans="1:172" x14ac:dyDescent="0.3">
      <c r="E48" s="5"/>
      <c r="F48" s="5"/>
      <c r="P48" s="1" t="s">
        <v>29</v>
      </c>
      <c r="Q48" s="5">
        <f>29000000-Q47</f>
        <v>0</v>
      </c>
    </row>
  </sheetData>
  <dataValidations count="2">
    <dataValidation type="whole" showInputMessage="1" showErrorMessage="1" errorTitle="ZNOVU A LÉPE" error="To je móóóóóóc!!!!" sqref="J17:O22 J24:O46">
      <formula1>0</formula1>
      <formula2>15</formula2>
    </dataValidation>
    <dataValidation type="whole" allowBlank="1" showInputMessage="1" showErrorMessage="1" errorTitle="ZNOVU A LÉPE" error="To je móóóóóóc!!!!" sqref="I17:I22 I24:I46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zoomScale="83" zoomScaleNormal="83" workbookViewId="0">
      <selection sqref="A1:XFD104857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27</v>
      </c>
      <c r="J17" s="7">
        <v>12</v>
      </c>
      <c r="K17" s="7">
        <v>10</v>
      </c>
      <c r="L17" s="7">
        <v>5</v>
      </c>
      <c r="M17" s="7">
        <v>9</v>
      </c>
      <c r="N17" s="7">
        <v>10</v>
      </c>
      <c r="O17" s="7">
        <v>10</v>
      </c>
      <c r="P17" s="20">
        <v>83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15</v>
      </c>
      <c r="J18" s="7">
        <v>13</v>
      </c>
      <c r="K18" s="7">
        <v>9</v>
      </c>
      <c r="L18" s="7">
        <v>5</v>
      </c>
      <c r="M18" s="7">
        <v>8</v>
      </c>
      <c r="N18" s="7">
        <v>10</v>
      </c>
      <c r="O18" s="7">
        <v>9</v>
      </c>
      <c r="P18" s="20">
        <v>69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15</v>
      </c>
      <c r="J19" s="7">
        <v>10</v>
      </c>
      <c r="K19" s="7">
        <v>7</v>
      </c>
      <c r="L19" s="7">
        <v>5</v>
      </c>
      <c r="M19" s="7">
        <v>9</v>
      </c>
      <c r="N19" s="7">
        <v>13</v>
      </c>
      <c r="O19" s="7">
        <v>7</v>
      </c>
      <c r="P19" s="20">
        <v>66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15</v>
      </c>
      <c r="J20" s="7">
        <v>10</v>
      </c>
      <c r="K20" s="7">
        <v>7</v>
      </c>
      <c r="L20" s="7">
        <v>4</v>
      </c>
      <c r="M20" s="7">
        <v>7</v>
      </c>
      <c r="N20" s="7">
        <v>8</v>
      </c>
      <c r="O20" s="7">
        <v>10</v>
      </c>
      <c r="P20" s="20">
        <v>61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10</v>
      </c>
      <c r="J21" s="7">
        <v>13</v>
      </c>
      <c r="K21" s="7">
        <v>7</v>
      </c>
      <c r="L21" s="7">
        <v>4</v>
      </c>
      <c r="M21" s="7">
        <v>7</v>
      </c>
      <c r="N21" s="7">
        <v>8</v>
      </c>
      <c r="O21" s="7">
        <v>6</v>
      </c>
      <c r="P21" s="20">
        <v>55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20</v>
      </c>
      <c r="J22" s="7">
        <v>13</v>
      </c>
      <c r="K22" s="7">
        <v>4</v>
      </c>
      <c r="L22" s="7">
        <v>4</v>
      </c>
      <c r="M22" s="7">
        <v>8</v>
      </c>
      <c r="N22" s="7">
        <v>10</v>
      </c>
      <c r="O22" s="7">
        <v>6</v>
      </c>
      <c r="P22" s="20">
        <v>65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5</v>
      </c>
      <c r="J23" s="7">
        <v>10</v>
      </c>
      <c r="K23" s="7">
        <v>5</v>
      </c>
      <c r="L23" s="7">
        <v>5</v>
      </c>
      <c r="M23" s="7">
        <v>9</v>
      </c>
      <c r="N23" s="7">
        <v>11</v>
      </c>
      <c r="O23" s="7">
        <v>7</v>
      </c>
      <c r="P23" s="20">
        <v>52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15</v>
      </c>
      <c r="J24" s="7">
        <v>10</v>
      </c>
      <c r="K24" s="7">
        <v>8</v>
      </c>
      <c r="L24" s="7">
        <v>4</v>
      </c>
      <c r="M24" s="7">
        <v>6</v>
      </c>
      <c r="N24" s="7">
        <v>12</v>
      </c>
      <c r="O24" s="7">
        <v>9</v>
      </c>
      <c r="P24" s="20">
        <v>64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15</v>
      </c>
      <c r="J25" s="7">
        <v>10</v>
      </c>
      <c r="K25" s="7">
        <v>5</v>
      </c>
      <c r="L25" s="7">
        <v>5</v>
      </c>
      <c r="M25" s="7">
        <v>9</v>
      </c>
      <c r="N25" s="7">
        <v>11</v>
      </c>
      <c r="O25" s="7">
        <v>5</v>
      </c>
      <c r="P25" s="20">
        <v>60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25</v>
      </c>
      <c r="J26" s="7">
        <v>13</v>
      </c>
      <c r="K26" s="7">
        <v>12</v>
      </c>
      <c r="L26" s="7">
        <v>5</v>
      </c>
      <c r="M26" s="7">
        <v>8</v>
      </c>
      <c r="N26" s="7">
        <v>12</v>
      </c>
      <c r="O26" s="7">
        <v>6</v>
      </c>
      <c r="P26" s="20">
        <v>81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20</v>
      </c>
      <c r="J27" s="7">
        <v>8</v>
      </c>
      <c r="K27" s="7">
        <v>13</v>
      </c>
      <c r="L27" s="7">
        <v>5</v>
      </c>
      <c r="M27" s="7">
        <v>7</v>
      </c>
      <c r="N27" s="7">
        <v>14</v>
      </c>
      <c r="O27" s="7">
        <v>9</v>
      </c>
      <c r="P27" s="20">
        <v>76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10</v>
      </c>
      <c r="K28" s="7">
        <v>8</v>
      </c>
      <c r="L28" s="7">
        <v>5</v>
      </c>
      <c r="M28" s="7">
        <v>8</v>
      </c>
      <c r="N28" s="7">
        <v>10</v>
      </c>
      <c r="O28" s="7">
        <v>8</v>
      </c>
      <c r="P28" s="20">
        <v>64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10</v>
      </c>
      <c r="J29" s="7">
        <v>9</v>
      </c>
      <c r="K29" s="7">
        <v>8</v>
      </c>
      <c r="L29" s="7">
        <v>5</v>
      </c>
      <c r="M29" s="7">
        <v>9</v>
      </c>
      <c r="N29" s="7">
        <v>12</v>
      </c>
      <c r="O29" s="7">
        <v>10</v>
      </c>
      <c r="P29" s="20">
        <v>63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27</v>
      </c>
      <c r="J30" s="7">
        <v>14</v>
      </c>
      <c r="K30" s="7">
        <v>13</v>
      </c>
      <c r="L30" s="7">
        <v>4</v>
      </c>
      <c r="M30" s="7">
        <v>10</v>
      </c>
      <c r="N30" s="7">
        <v>14</v>
      </c>
      <c r="O30" s="7">
        <v>10</v>
      </c>
      <c r="P30" s="20">
        <v>92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25</v>
      </c>
      <c r="J31" s="7">
        <v>14</v>
      </c>
      <c r="K31" s="7">
        <v>10</v>
      </c>
      <c r="L31" s="7">
        <v>4</v>
      </c>
      <c r="M31" s="7">
        <v>8</v>
      </c>
      <c r="N31" s="7">
        <v>14</v>
      </c>
      <c r="O31" s="7">
        <v>9</v>
      </c>
      <c r="P31" s="20">
        <v>84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17</v>
      </c>
      <c r="J32" s="7">
        <v>10</v>
      </c>
      <c r="K32" s="7">
        <v>10</v>
      </c>
      <c r="L32" s="7">
        <v>5</v>
      </c>
      <c r="M32" s="7">
        <v>9</v>
      </c>
      <c r="N32" s="7">
        <v>9</v>
      </c>
      <c r="O32" s="7">
        <v>9</v>
      </c>
      <c r="P32" s="20">
        <v>69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20</v>
      </c>
      <c r="J33" s="7">
        <v>12</v>
      </c>
      <c r="K33" s="7">
        <v>8</v>
      </c>
      <c r="L33" s="7">
        <v>3</v>
      </c>
      <c r="M33" s="7">
        <v>6</v>
      </c>
      <c r="N33" s="7">
        <v>7</v>
      </c>
      <c r="O33" s="7">
        <v>5</v>
      </c>
      <c r="P33" s="20">
        <v>61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17</v>
      </c>
      <c r="J34" s="7">
        <v>15</v>
      </c>
      <c r="K34" s="7">
        <v>10</v>
      </c>
      <c r="L34" s="7">
        <v>5</v>
      </c>
      <c r="M34" s="7">
        <v>8</v>
      </c>
      <c r="N34" s="7">
        <v>9</v>
      </c>
      <c r="O34" s="7">
        <v>10</v>
      </c>
      <c r="P34" s="20">
        <v>74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14</v>
      </c>
      <c r="J35" s="7">
        <v>9</v>
      </c>
      <c r="K35" s="7">
        <v>10</v>
      </c>
      <c r="L35" s="7">
        <v>4</v>
      </c>
      <c r="M35" s="7">
        <v>9</v>
      </c>
      <c r="N35" s="7">
        <v>12</v>
      </c>
      <c r="O35" s="7">
        <v>10</v>
      </c>
      <c r="P35" s="20">
        <v>68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22</v>
      </c>
      <c r="J36" s="7">
        <v>11</v>
      </c>
      <c r="K36" s="7">
        <v>12</v>
      </c>
      <c r="L36" s="7">
        <v>5</v>
      </c>
      <c r="M36" s="7">
        <v>10</v>
      </c>
      <c r="N36" s="7">
        <v>13</v>
      </c>
      <c r="O36" s="7">
        <v>7</v>
      </c>
      <c r="P36" s="20">
        <v>80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20</v>
      </c>
      <c r="J37" s="7">
        <v>8</v>
      </c>
      <c r="K37" s="7">
        <v>12</v>
      </c>
      <c r="L37" s="7">
        <v>5</v>
      </c>
      <c r="M37" s="7">
        <v>9</v>
      </c>
      <c r="N37" s="7">
        <v>9</v>
      </c>
      <c r="O37" s="7">
        <v>10</v>
      </c>
      <c r="P37" s="20">
        <v>73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23</v>
      </c>
      <c r="J38" s="7">
        <v>13</v>
      </c>
      <c r="K38" s="7">
        <v>12</v>
      </c>
      <c r="L38" s="7">
        <v>4</v>
      </c>
      <c r="M38" s="7">
        <v>9</v>
      </c>
      <c r="N38" s="7">
        <v>13</v>
      </c>
      <c r="O38" s="7">
        <v>10</v>
      </c>
      <c r="P38" s="20">
        <v>84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12</v>
      </c>
      <c r="K39" s="7">
        <v>8</v>
      </c>
      <c r="L39" s="7">
        <v>3</v>
      </c>
      <c r="M39" s="7">
        <v>6</v>
      </c>
      <c r="N39" s="7">
        <v>9</v>
      </c>
      <c r="O39" s="7">
        <v>7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9</v>
      </c>
      <c r="K40" s="7">
        <v>12</v>
      </c>
      <c r="L40" s="7">
        <v>5</v>
      </c>
      <c r="M40" s="7">
        <v>10</v>
      </c>
      <c r="N40" s="7">
        <v>15</v>
      </c>
      <c r="O40" s="7">
        <v>10</v>
      </c>
      <c r="P40" s="20">
        <v>89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17</v>
      </c>
      <c r="J41" s="7">
        <v>10</v>
      </c>
      <c r="K41" s="7">
        <v>7</v>
      </c>
      <c r="L41" s="7">
        <v>5</v>
      </c>
      <c r="M41" s="7">
        <v>8</v>
      </c>
      <c r="N41" s="7">
        <v>12</v>
      </c>
      <c r="O41" s="7">
        <v>10</v>
      </c>
      <c r="P41" s="20">
        <v>69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18</v>
      </c>
      <c r="J42" s="7">
        <v>10</v>
      </c>
      <c r="K42" s="7">
        <v>11</v>
      </c>
      <c r="L42" s="7">
        <v>4</v>
      </c>
      <c r="M42" s="7">
        <v>7</v>
      </c>
      <c r="N42" s="7">
        <v>7</v>
      </c>
      <c r="O42" s="7">
        <v>8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20</v>
      </c>
      <c r="J43" s="7">
        <v>12</v>
      </c>
      <c r="K43" s="7">
        <v>12</v>
      </c>
      <c r="L43" s="7">
        <v>5</v>
      </c>
      <c r="M43" s="7">
        <v>10</v>
      </c>
      <c r="N43" s="7">
        <v>12</v>
      </c>
      <c r="O43" s="7">
        <v>9</v>
      </c>
      <c r="P43" s="20">
        <v>80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5</v>
      </c>
      <c r="L45" s="7">
        <v>3</v>
      </c>
      <c r="M45" s="7">
        <v>9</v>
      </c>
      <c r="N45" s="7">
        <v>9</v>
      </c>
      <c r="O45" s="7">
        <v>6</v>
      </c>
      <c r="P45" s="20">
        <v>57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20</v>
      </c>
      <c r="J46" s="7">
        <v>13</v>
      </c>
      <c r="K46" s="7">
        <v>9</v>
      </c>
      <c r="L46" s="7">
        <v>5</v>
      </c>
      <c r="M46" s="7">
        <v>9</v>
      </c>
      <c r="N46" s="7">
        <v>8</v>
      </c>
      <c r="O46" s="7">
        <v>5</v>
      </c>
      <c r="P46" s="20">
        <v>69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A15" zoomScale="79" zoomScaleNormal="79" workbookViewId="0">
      <selection activeCell="A15" sqref="A1:XFD104857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21</v>
      </c>
      <c r="J17" s="7">
        <v>10</v>
      </c>
      <c r="K17" s="7">
        <v>11</v>
      </c>
      <c r="L17" s="7">
        <v>5</v>
      </c>
      <c r="M17" s="7">
        <v>8</v>
      </c>
      <c r="N17" s="7">
        <v>13</v>
      </c>
      <c r="O17" s="7">
        <v>9</v>
      </c>
      <c r="P17" s="20">
        <v>77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11</v>
      </c>
      <c r="K18" s="7">
        <v>8</v>
      </c>
      <c r="L18" s="7">
        <v>5</v>
      </c>
      <c r="M18" s="7">
        <v>8</v>
      </c>
      <c r="N18" s="7">
        <v>9</v>
      </c>
      <c r="O18" s="7">
        <v>9</v>
      </c>
      <c r="P18" s="20">
        <v>63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10</v>
      </c>
      <c r="K19" s="7">
        <v>7</v>
      </c>
      <c r="L19" s="7">
        <v>4</v>
      </c>
      <c r="M19" s="7">
        <v>9</v>
      </c>
      <c r="N19" s="7">
        <v>13</v>
      </c>
      <c r="O19" s="7">
        <v>8</v>
      </c>
      <c r="P19" s="20">
        <v>68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15</v>
      </c>
      <c r="J20" s="7">
        <v>9</v>
      </c>
      <c r="K20" s="7">
        <v>7</v>
      </c>
      <c r="L20" s="7">
        <v>5</v>
      </c>
      <c r="M20" s="7">
        <v>6</v>
      </c>
      <c r="N20" s="7">
        <v>7</v>
      </c>
      <c r="O20" s="7">
        <v>10</v>
      </c>
      <c r="P20" s="20">
        <v>59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18</v>
      </c>
      <c r="J21" s="7">
        <v>12</v>
      </c>
      <c r="K21" s="7">
        <v>9</v>
      </c>
      <c r="L21" s="7">
        <v>3</v>
      </c>
      <c r="M21" s="7">
        <v>7</v>
      </c>
      <c r="N21" s="7">
        <v>8</v>
      </c>
      <c r="O21" s="7">
        <v>7</v>
      </c>
      <c r="P21" s="20">
        <v>64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20</v>
      </c>
      <c r="J22" s="7">
        <v>12</v>
      </c>
      <c r="K22" s="7">
        <v>11</v>
      </c>
      <c r="L22" s="7">
        <v>4</v>
      </c>
      <c r="M22" s="7">
        <v>8</v>
      </c>
      <c r="N22" s="7">
        <v>6</v>
      </c>
      <c r="O22" s="7">
        <v>6</v>
      </c>
      <c r="P22" s="20">
        <v>67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9</v>
      </c>
      <c r="J23" s="7">
        <v>10</v>
      </c>
      <c r="K23" s="7">
        <v>7</v>
      </c>
      <c r="L23" s="7">
        <v>5</v>
      </c>
      <c r="M23" s="7">
        <v>10</v>
      </c>
      <c r="N23" s="7">
        <v>11</v>
      </c>
      <c r="O23" s="7">
        <v>8</v>
      </c>
      <c r="P23" s="20">
        <v>60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9</v>
      </c>
      <c r="J24" s="7">
        <v>9</v>
      </c>
      <c r="K24" s="7">
        <v>8</v>
      </c>
      <c r="L24" s="7">
        <v>4</v>
      </c>
      <c r="M24" s="7">
        <v>7</v>
      </c>
      <c r="N24" s="7">
        <v>9</v>
      </c>
      <c r="O24" s="7">
        <v>9</v>
      </c>
      <c r="P24" s="20">
        <v>55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12</v>
      </c>
      <c r="J25" s="7">
        <v>7</v>
      </c>
      <c r="K25" s="7">
        <v>8</v>
      </c>
      <c r="L25" s="7">
        <v>5</v>
      </c>
      <c r="M25" s="7">
        <v>9</v>
      </c>
      <c r="N25" s="7">
        <v>11</v>
      </c>
      <c r="O25" s="7">
        <v>6</v>
      </c>
      <c r="P25" s="20">
        <v>58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23</v>
      </c>
      <c r="J26" s="7">
        <v>8</v>
      </c>
      <c r="K26" s="7">
        <v>13</v>
      </c>
      <c r="L26" s="7">
        <v>5</v>
      </c>
      <c r="M26" s="7">
        <v>8</v>
      </c>
      <c r="N26" s="7">
        <v>13</v>
      </c>
      <c r="O26" s="7">
        <v>8</v>
      </c>
      <c r="P26" s="20">
        <v>78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24</v>
      </c>
      <c r="J27" s="7">
        <v>12</v>
      </c>
      <c r="K27" s="7">
        <v>14</v>
      </c>
      <c r="L27" s="7">
        <v>5</v>
      </c>
      <c r="M27" s="7">
        <v>10</v>
      </c>
      <c r="N27" s="7">
        <v>12</v>
      </c>
      <c r="O27" s="7">
        <v>10</v>
      </c>
      <c r="P27" s="20">
        <v>87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16</v>
      </c>
      <c r="J28" s="7">
        <v>10</v>
      </c>
      <c r="K28" s="7">
        <v>10</v>
      </c>
      <c r="L28" s="7">
        <v>5</v>
      </c>
      <c r="M28" s="7">
        <v>9</v>
      </c>
      <c r="N28" s="7">
        <v>11</v>
      </c>
      <c r="O28" s="7">
        <v>8</v>
      </c>
      <c r="P28" s="20">
        <v>69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16</v>
      </c>
      <c r="J29" s="7">
        <v>11</v>
      </c>
      <c r="K29" s="7">
        <v>10</v>
      </c>
      <c r="L29" s="7">
        <v>5</v>
      </c>
      <c r="M29" s="7">
        <v>10</v>
      </c>
      <c r="N29" s="7">
        <v>13</v>
      </c>
      <c r="O29" s="7">
        <v>10</v>
      </c>
      <c r="P29" s="20">
        <v>75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21</v>
      </c>
      <c r="J30" s="7">
        <v>12</v>
      </c>
      <c r="K30" s="7">
        <v>12</v>
      </c>
      <c r="L30" s="7">
        <v>4</v>
      </c>
      <c r="M30" s="7">
        <v>9</v>
      </c>
      <c r="N30" s="7">
        <v>12</v>
      </c>
      <c r="O30" s="7">
        <v>10</v>
      </c>
      <c r="P30" s="20">
        <v>80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23</v>
      </c>
      <c r="J31" s="7">
        <v>14</v>
      </c>
      <c r="K31" s="7">
        <v>10</v>
      </c>
      <c r="L31" s="7">
        <v>4</v>
      </c>
      <c r="M31" s="7">
        <v>8</v>
      </c>
      <c r="N31" s="7">
        <v>9</v>
      </c>
      <c r="O31" s="7">
        <v>10</v>
      </c>
      <c r="P31" s="20">
        <v>78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17</v>
      </c>
      <c r="J32" s="7">
        <v>9</v>
      </c>
      <c r="K32" s="7">
        <v>9</v>
      </c>
      <c r="L32" s="7">
        <v>5</v>
      </c>
      <c r="M32" s="7">
        <v>9</v>
      </c>
      <c r="N32" s="7">
        <v>9</v>
      </c>
      <c r="O32" s="7">
        <v>9</v>
      </c>
      <c r="P32" s="20">
        <v>67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18</v>
      </c>
      <c r="J33" s="7">
        <v>12</v>
      </c>
      <c r="K33" s="7">
        <v>7</v>
      </c>
      <c r="L33" s="7">
        <v>5</v>
      </c>
      <c r="M33" s="7">
        <v>6</v>
      </c>
      <c r="N33" s="7">
        <v>7</v>
      </c>
      <c r="O33" s="7">
        <v>6</v>
      </c>
      <c r="P33" s="20">
        <v>61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22</v>
      </c>
      <c r="J34" s="7">
        <v>13</v>
      </c>
      <c r="K34" s="7">
        <v>12</v>
      </c>
      <c r="L34" s="7">
        <v>5</v>
      </c>
      <c r="M34" s="7">
        <v>7</v>
      </c>
      <c r="N34" s="7">
        <v>12</v>
      </c>
      <c r="O34" s="7">
        <v>9</v>
      </c>
      <c r="P34" s="20">
        <v>80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19</v>
      </c>
      <c r="J35" s="7">
        <v>11</v>
      </c>
      <c r="K35" s="7">
        <v>11</v>
      </c>
      <c r="L35" s="7">
        <v>5</v>
      </c>
      <c r="M35" s="7">
        <v>7</v>
      </c>
      <c r="N35" s="7">
        <v>10</v>
      </c>
      <c r="O35" s="7">
        <v>9</v>
      </c>
      <c r="P35" s="20">
        <v>72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23</v>
      </c>
      <c r="J36" s="7">
        <v>12</v>
      </c>
      <c r="K36" s="7">
        <v>12</v>
      </c>
      <c r="L36" s="7">
        <v>5</v>
      </c>
      <c r="M36" s="7">
        <v>9</v>
      </c>
      <c r="N36" s="7">
        <v>11</v>
      </c>
      <c r="O36" s="7">
        <v>9</v>
      </c>
      <c r="P36" s="20">
        <v>81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23</v>
      </c>
      <c r="J37" s="7">
        <v>13</v>
      </c>
      <c r="K37" s="7">
        <v>13</v>
      </c>
      <c r="L37" s="7">
        <v>5</v>
      </c>
      <c r="M37" s="7">
        <v>8</v>
      </c>
      <c r="N37" s="7">
        <v>10</v>
      </c>
      <c r="O37" s="7">
        <v>10</v>
      </c>
      <c r="P37" s="20">
        <v>82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24</v>
      </c>
      <c r="J38" s="7">
        <v>14</v>
      </c>
      <c r="K38" s="7">
        <v>13</v>
      </c>
      <c r="L38" s="7">
        <v>5</v>
      </c>
      <c r="M38" s="7">
        <v>9</v>
      </c>
      <c r="N38" s="7">
        <v>12</v>
      </c>
      <c r="O38" s="7">
        <v>10</v>
      </c>
      <c r="P38" s="20">
        <v>87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11</v>
      </c>
      <c r="K39" s="7">
        <v>10</v>
      </c>
      <c r="L39" s="7">
        <v>3</v>
      </c>
      <c r="M39" s="7">
        <v>7</v>
      </c>
      <c r="N39" s="7">
        <v>7</v>
      </c>
      <c r="O39" s="7">
        <v>7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24</v>
      </c>
      <c r="J40" s="7">
        <v>13</v>
      </c>
      <c r="K40" s="7">
        <v>13</v>
      </c>
      <c r="L40" s="7">
        <v>5</v>
      </c>
      <c r="M40" s="7">
        <v>10</v>
      </c>
      <c r="N40" s="7">
        <v>13</v>
      </c>
      <c r="O40" s="7">
        <v>10</v>
      </c>
      <c r="P40" s="20">
        <v>88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17</v>
      </c>
      <c r="J41" s="7">
        <v>10</v>
      </c>
      <c r="K41" s="7">
        <v>9</v>
      </c>
      <c r="L41" s="7">
        <v>5</v>
      </c>
      <c r="M41" s="7">
        <v>8</v>
      </c>
      <c r="N41" s="7">
        <v>10</v>
      </c>
      <c r="O41" s="7">
        <v>10</v>
      </c>
      <c r="P41" s="20">
        <v>69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16</v>
      </c>
      <c r="J42" s="7">
        <v>9</v>
      </c>
      <c r="K42" s="7">
        <v>8</v>
      </c>
      <c r="L42" s="7">
        <v>5</v>
      </c>
      <c r="M42" s="7">
        <v>8</v>
      </c>
      <c r="N42" s="7">
        <v>10</v>
      </c>
      <c r="O42" s="7">
        <v>9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22</v>
      </c>
      <c r="J43" s="7">
        <v>11</v>
      </c>
      <c r="K43" s="7">
        <v>12</v>
      </c>
      <c r="L43" s="7">
        <v>5</v>
      </c>
      <c r="M43" s="7">
        <v>9</v>
      </c>
      <c r="N43" s="7">
        <v>11</v>
      </c>
      <c r="O43" s="7">
        <v>9</v>
      </c>
      <c r="P43" s="20">
        <v>79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13</v>
      </c>
      <c r="J45" s="7">
        <v>11</v>
      </c>
      <c r="K45" s="7">
        <v>8</v>
      </c>
      <c r="L45" s="7">
        <v>5</v>
      </c>
      <c r="M45" s="7">
        <v>10</v>
      </c>
      <c r="N45" s="7">
        <v>11</v>
      </c>
      <c r="O45" s="7">
        <v>7</v>
      </c>
      <c r="P45" s="20">
        <v>65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17</v>
      </c>
      <c r="J46" s="7">
        <v>9</v>
      </c>
      <c r="K46" s="7">
        <v>11</v>
      </c>
      <c r="L46" s="7">
        <v>5</v>
      </c>
      <c r="M46" s="7">
        <v>9</v>
      </c>
      <c r="N46" s="7">
        <v>10</v>
      </c>
      <c r="O46" s="7">
        <v>7</v>
      </c>
      <c r="P46" s="20">
        <v>68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showInputMessage="1" showErrorMessage="1" errorTitle="ZNOVU A LÉPE" error="To je móóóóóóc!!!!" sqref="J17:O22 J24:O46">
      <formula1>0</formula1>
      <formula2>15</formula2>
    </dataValidation>
    <dataValidation type="whole" allowBlank="1" showInputMessage="1" showErrorMessage="1" errorTitle="ZNOVU A LÉPE" error="To je móóóóóóc!!!!" sqref="I17:I22 I24:I46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D22" workbookViewId="0">
      <selection activeCell="I17" sqref="I17:P4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25</v>
      </c>
      <c r="J17" s="7">
        <v>12</v>
      </c>
      <c r="K17" s="7">
        <v>10</v>
      </c>
      <c r="L17" s="7">
        <v>5</v>
      </c>
      <c r="M17" s="7">
        <v>9</v>
      </c>
      <c r="N17" s="7">
        <v>12</v>
      </c>
      <c r="O17" s="7">
        <v>10</v>
      </c>
      <c r="P17" s="20">
        <v>83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15</v>
      </c>
      <c r="J18" s="7">
        <v>10</v>
      </c>
      <c r="K18" s="7">
        <v>7</v>
      </c>
      <c r="L18" s="7">
        <v>5</v>
      </c>
      <c r="M18" s="7">
        <v>8</v>
      </c>
      <c r="N18" s="7">
        <v>11</v>
      </c>
      <c r="O18" s="7">
        <v>10</v>
      </c>
      <c r="P18" s="20">
        <v>66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15</v>
      </c>
      <c r="J19" s="7">
        <v>11</v>
      </c>
      <c r="K19" s="7">
        <v>8</v>
      </c>
      <c r="L19" s="7">
        <v>5</v>
      </c>
      <c r="M19" s="7">
        <v>10</v>
      </c>
      <c r="N19" s="7">
        <v>12</v>
      </c>
      <c r="O19" s="7">
        <v>9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18</v>
      </c>
      <c r="J20" s="7">
        <v>11</v>
      </c>
      <c r="K20" s="7">
        <v>9</v>
      </c>
      <c r="L20" s="7">
        <v>4</v>
      </c>
      <c r="M20" s="7">
        <v>7</v>
      </c>
      <c r="N20" s="7">
        <v>14</v>
      </c>
      <c r="O20" s="7">
        <v>10</v>
      </c>
      <c r="P20" s="20">
        <v>73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15</v>
      </c>
      <c r="J21" s="7">
        <v>11</v>
      </c>
      <c r="K21" s="7">
        <v>8</v>
      </c>
      <c r="L21" s="7">
        <v>4</v>
      </c>
      <c r="M21" s="7">
        <v>7</v>
      </c>
      <c r="N21" s="7">
        <v>9</v>
      </c>
      <c r="O21" s="7">
        <v>7</v>
      </c>
      <c r="P21" s="20">
        <v>61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15</v>
      </c>
      <c r="J22" s="7">
        <v>11</v>
      </c>
      <c r="K22" s="7">
        <v>7</v>
      </c>
      <c r="L22" s="7">
        <v>3</v>
      </c>
      <c r="M22" s="7">
        <v>7</v>
      </c>
      <c r="N22" s="7">
        <v>10</v>
      </c>
      <c r="O22" s="7">
        <v>6</v>
      </c>
      <c r="P22" s="20">
        <v>59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16</v>
      </c>
      <c r="J23" s="7">
        <v>13</v>
      </c>
      <c r="K23" s="7">
        <v>4</v>
      </c>
      <c r="L23" s="7">
        <v>4</v>
      </c>
      <c r="M23" s="7">
        <v>9</v>
      </c>
      <c r="N23" s="7">
        <v>13</v>
      </c>
      <c r="O23" s="7">
        <v>9</v>
      </c>
      <c r="P23" s="20">
        <v>68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15</v>
      </c>
      <c r="J24" s="7">
        <v>11</v>
      </c>
      <c r="K24" s="7">
        <v>8</v>
      </c>
      <c r="L24" s="7">
        <v>4</v>
      </c>
      <c r="M24" s="7">
        <v>8</v>
      </c>
      <c r="N24" s="7">
        <v>12</v>
      </c>
      <c r="O24" s="7">
        <v>10</v>
      </c>
      <c r="P24" s="20">
        <v>68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13</v>
      </c>
      <c r="J25" s="7">
        <v>10</v>
      </c>
      <c r="K25" s="7">
        <v>5</v>
      </c>
      <c r="L25" s="7">
        <v>4</v>
      </c>
      <c r="M25" s="7">
        <v>4</v>
      </c>
      <c r="N25" s="7">
        <v>11</v>
      </c>
      <c r="O25" s="7">
        <v>5</v>
      </c>
      <c r="P25" s="20">
        <v>52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25</v>
      </c>
      <c r="J26" s="7">
        <v>11</v>
      </c>
      <c r="K26" s="7">
        <v>11</v>
      </c>
      <c r="L26" s="7">
        <v>4</v>
      </c>
      <c r="M26" s="7">
        <v>9</v>
      </c>
      <c r="N26" s="7">
        <v>13</v>
      </c>
      <c r="O26" s="7">
        <v>7</v>
      </c>
      <c r="P26" s="20">
        <v>80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20</v>
      </c>
      <c r="J27" s="7">
        <v>11</v>
      </c>
      <c r="K27" s="7">
        <v>13</v>
      </c>
      <c r="L27" s="7">
        <v>5</v>
      </c>
      <c r="M27" s="7">
        <v>7</v>
      </c>
      <c r="N27" s="7">
        <v>13</v>
      </c>
      <c r="O27" s="7">
        <v>10</v>
      </c>
      <c r="P27" s="20">
        <v>79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18</v>
      </c>
      <c r="J28" s="7">
        <v>12</v>
      </c>
      <c r="K28" s="7">
        <v>7</v>
      </c>
      <c r="L28" s="7">
        <v>4</v>
      </c>
      <c r="M28" s="7">
        <v>9</v>
      </c>
      <c r="N28" s="7">
        <v>10</v>
      </c>
      <c r="O28" s="7">
        <v>8</v>
      </c>
      <c r="P28" s="20">
        <v>68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18</v>
      </c>
      <c r="J29" s="7">
        <v>10</v>
      </c>
      <c r="K29" s="7">
        <v>7</v>
      </c>
      <c r="L29" s="7">
        <v>5</v>
      </c>
      <c r="M29" s="7">
        <v>10</v>
      </c>
      <c r="N29" s="7">
        <v>12</v>
      </c>
      <c r="O29" s="7">
        <v>10</v>
      </c>
      <c r="P29" s="20">
        <v>72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28</v>
      </c>
      <c r="J30" s="7">
        <v>13</v>
      </c>
      <c r="K30" s="7">
        <v>11</v>
      </c>
      <c r="L30" s="7">
        <v>5</v>
      </c>
      <c r="M30" s="7">
        <v>10</v>
      </c>
      <c r="N30" s="7">
        <v>13</v>
      </c>
      <c r="O30" s="7">
        <v>10</v>
      </c>
      <c r="P30" s="20">
        <v>90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22</v>
      </c>
      <c r="J31" s="7">
        <v>12</v>
      </c>
      <c r="K31" s="7">
        <v>13</v>
      </c>
      <c r="L31" s="7">
        <v>5</v>
      </c>
      <c r="M31" s="7">
        <v>9</v>
      </c>
      <c r="N31" s="7">
        <v>14</v>
      </c>
      <c r="O31" s="7">
        <v>10</v>
      </c>
      <c r="P31" s="20">
        <v>85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15</v>
      </c>
      <c r="J32" s="7">
        <v>11</v>
      </c>
      <c r="K32" s="7">
        <v>5</v>
      </c>
      <c r="L32" s="7">
        <v>5</v>
      </c>
      <c r="M32" s="7">
        <v>9</v>
      </c>
      <c r="N32" s="7">
        <v>10</v>
      </c>
      <c r="O32" s="7">
        <v>10</v>
      </c>
      <c r="P32" s="20">
        <v>65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15</v>
      </c>
      <c r="J33" s="7">
        <v>14</v>
      </c>
      <c r="K33" s="7">
        <v>6</v>
      </c>
      <c r="L33" s="7">
        <v>3</v>
      </c>
      <c r="M33" s="7">
        <v>7</v>
      </c>
      <c r="N33" s="7">
        <v>10</v>
      </c>
      <c r="O33" s="7">
        <v>5</v>
      </c>
      <c r="P33" s="20">
        <v>60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20</v>
      </c>
      <c r="J34" s="7">
        <v>14</v>
      </c>
      <c r="K34" s="7">
        <v>12</v>
      </c>
      <c r="L34" s="7">
        <v>4</v>
      </c>
      <c r="M34" s="7">
        <v>8</v>
      </c>
      <c r="N34" s="7">
        <v>11</v>
      </c>
      <c r="O34" s="7">
        <v>10</v>
      </c>
      <c r="P34" s="20">
        <v>79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23</v>
      </c>
      <c r="J35" s="7">
        <v>12</v>
      </c>
      <c r="K35" s="7">
        <v>11</v>
      </c>
      <c r="L35" s="7">
        <v>3</v>
      </c>
      <c r="M35" s="7">
        <v>8</v>
      </c>
      <c r="N35" s="7">
        <v>12</v>
      </c>
      <c r="O35" s="7">
        <v>10</v>
      </c>
      <c r="P35" s="20">
        <v>79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22</v>
      </c>
      <c r="J36" s="7">
        <v>10</v>
      </c>
      <c r="K36" s="7">
        <v>10</v>
      </c>
      <c r="L36" s="7">
        <v>5</v>
      </c>
      <c r="M36" s="7">
        <v>9</v>
      </c>
      <c r="N36" s="7">
        <v>14</v>
      </c>
      <c r="O36" s="7">
        <v>7</v>
      </c>
      <c r="P36" s="20">
        <v>77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25</v>
      </c>
      <c r="J37" s="7">
        <v>12</v>
      </c>
      <c r="K37" s="7">
        <v>7</v>
      </c>
      <c r="L37" s="7">
        <v>5</v>
      </c>
      <c r="M37" s="7">
        <v>9</v>
      </c>
      <c r="N37" s="7">
        <v>12</v>
      </c>
      <c r="O37" s="7">
        <v>9</v>
      </c>
      <c r="P37" s="20">
        <v>79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25</v>
      </c>
      <c r="J38" s="7">
        <v>12</v>
      </c>
      <c r="K38" s="7">
        <v>12</v>
      </c>
      <c r="L38" s="7">
        <v>5</v>
      </c>
      <c r="M38" s="7">
        <v>7</v>
      </c>
      <c r="N38" s="7">
        <v>13</v>
      </c>
      <c r="O38" s="7">
        <v>10</v>
      </c>
      <c r="P38" s="20">
        <v>84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12</v>
      </c>
      <c r="J39" s="7">
        <v>11</v>
      </c>
      <c r="K39" s="7">
        <v>7</v>
      </c>
      <c r="L39" s="7">
        <v>5</v>
      </c>
      <c r="M39" s="7">
        <v>6</v>
      </c>
      <c r="N39" s="7">
        <v>7</v>
      </c>
      <c r="O39" s="7">
        <v>7</v>
      </c>
      <c r="P39" s="20">
        <v>55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11</v>
      </c>
      <c r="K40" s="7">
        <v>14</v>
      </c>
      <c r="L40" s="7">
        <v>5</v>
      </c>
      <c r="M40" s="7">
        <v>10</v>
      </c>
      <c r="N40" s="7">
        <v>14</v>
      </c>
      <c r="O40" s="7">
        <v>10</v>
      </c>
      <c r="P40" s="20">
        <v>92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16</v>
      </c>
      <c r="J41" s="7">
        <v>10</v>
      </c>
      <c r="K41" s="7">
        <v>7</v>
      </c>
      <c r="L41" s="7">
        <v>4</v>
      </c>
      <c r="M41" s="7">
        <v>9</v>
      </c>
      <c r="N41" s="7">
        <v>10</v>
      </c>
      <c r="O41" s="7">
        <v>9</v>
      </c>
      <c r="P41" s="20">
        <v>65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15</v>
      </c>
      <c r="J42" s="7">
        <v>11</v>
      </c>
      <c r="K42" s="7">
        <v>6</v>
      </c>
      <c r="L42" s="7">
        <v>4</v>
      </c>
      <c r="M42" s="7">
        <v>8</v>
      </c>
      <c r="N42" s="7">
        <v>8</v>
      </c>
      <c r="O42" s="7">
        <v>9</v>
      </c>
      <c r="P42" s="20">
        <v>61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25</v>
      </c>
      <c r="J43" s="7">
        <v>13</v>
      </c>
      <c r="K43" s="7">
        <v>12</v>
      </c>
      <c r="L43" s="7">
        <v>5</v>
      </c>
      <c r="M43" s="7">
        <v>9</v>
      </c>
      <c r="N43" s="7">
        <v>13</v>
      </c>
      <c r="O43" s="7">
        <v>9</v>
      </c>
      <c r="P43" s="20">
        <v>86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5</v>
      </c>
      <c r="L45" s="7">
        <v>3</v>
      </c>
      <c r="M45" s="7">
        <v>7</v>
      </c>
      <c r="N45" s="7">
        <v>9</v>
      </c>
      <c r="O45" s="7">
        <v>6</v>
      </c>
      <c r="P45" s="20">
        <v>55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15</v>
      </c>
      <c r="J46" s="7">
        <v>11</v>
      </c>
      <c r="K46" s="7">
        <v>7</v>
      </c>
      <c r="L46" s="7">
        <v>4</v>
      </c>
      <c r="M46" s="7">
        <v>8</v>
      </c>
      <c r="N46" s="7">
        <v>9</v>
      </c>
      <c r="O46" s="7">
        <v>5</v>
      </c>
      <c r="P46" s="20">
        <v>59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topLeftCell="C1" workbookViewId="0">
      <selection activeCell="I17" sqref="I17:P46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18</v>
      </c>
      <c r="J17" s="7">
        <v>11</v>
      </c>
      <c r="K17" s="7">
        <v>11</v>
      </c>
      <c r="L17" s="7">
        <v>5</v>
      </c>
      <c r="M17" s="7">
        <v>8</v>
      </c>
      <c r="N17" s="7">
        <v>13</v>
      </c>
      <c r="O17" s="7">
        <v>10</v>
      </c>
      <c r="P17" s="20">
        <v>76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10</v>
      </c>
      <c r="K18" s="7">
        <v>9</v>
      </c>
      <c r="L18" s="7">
        <v>4</v>
      </c>
      <c r="M18" s="7">
        <v>8</v>
      </c>
      <c r="N18" s="7">
        <v>11</v>
      </c>
      <c r="O18" s="7">
        <v>9</v>
      </c>
      <c r="P18" s="20">
        <v>64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11</v>
      </c>
      <c r="K19" s="7">
        <v>9</v>
      </c>
      <c r="L19" s="7">
        <v>4</v>
      </c>
      <c r="M19" s="7">
        <v>9</v>
      </c>
      <c r="N19" s="7">
        <v>11</v>
      </c>
      <c r="O19" s="7">
        <v>9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19</v>
      </c>
      <c r="J20" s="7">
        <v>12</v>
      </c>
      <c r="K20" s="7">
        <v>10</v>
      </c>
      <c r="L20" s="7">
        <v>4</v>
      </c>
      <c r="M20" s="7">
        <v>6</v>
      </c>
      <c r="N20" s="7">
        <v>12</v>
      </c>
      <c r="O20" s="7">
        <v>10</v>
      </c>
      <c r="P20" s="20">
        <v>73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11</v>
      </c>
      <c r="J21" s="7">
        <v>10</v>
      </c>
      <c r="K21" s="7">
        <v>7</v>
      </c>
      <c r="L21" s="7">
        <v>3</v>
      </c>
      <c r="M21" s="7">
        <v>6</v>
      </c>
      <c r="N21" s="7">
        <v>7</v>
      </c>
      <c r="O21" s="7">
        <v>6</v>
      </c>
      <c r="P21" s="20">
        <v>50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14</v>
      </c>
      <c r="J22" s="7">
        <v>12</v>
      </c>
      <c r="K22" s="7">
        <v>9</v>
      </c>
      <c r="L22" s="7">
        <v>3</v>
      </c>
      <c r="M22" s="7">
        <v>7</v>
      </c>
      <c r="N22" s="7">
        <v>8</v>
      </c>
      <c r="O22" s="7">
        <v>6</v>
      </c>
      <c r="P22" s="20">
        <v>59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12</v>
      </c>
      <c r="J23" s="7">
        <v>11</v>
      </c>
      <c r="K23" s="7">
        <v>9</v>
      </c>
      <c r="L23" s="7">
        <v>4</v>
      </c>
      <c r="M23" s="7">
        <v>9</v>
      </c>
      <c r="N23" s="7">
        <v>11</v>
      </c>
      <c r="O23" s="7">
        <v>9</v>
      </c>
      <c r="P23" s="20">
        <v>65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14</v>
      </c>
      <c r="J24" s="7">
        <v>12</v>
      </c>
      <c r="K24" s="7">
        <v>8</v>
      </c>
      <c r="L24" s="7">
        <v>4</v>
      </c>
      <c r="M24" s="7">
        <v>7</v>
      </c>
      <c r="N24" s="7">
        <v>12</v>
      </c>
      <c r="O24" s="7">
        <v>10</v>
      </c>
      <c r="P24" s="20">
        <v>67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17</v>
      </c>
      <c r="J25" s="7">
        <v>10</v>
      </c>
      <c r="K25" s="7">
        <v>7</v>
      </c>
      <c r="L25" s="7">
        <v>4</v>
      </c>
      <c r="M25" s="7">
        <v>9</v>
      </c>
      <c r="N25" s="7">
        <v>12</v>
      </c>
      <c r="O25" s="7">
        <v>5</v>
      </c>
      <c r="P25" s="20">
        <v>64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21</v>
      </c>
      <c r="J26" s="7">
        <v>9</v>
      </c>
      <c r="K26" s="7">
        <v>12</v>
      </c>
      <c r="L26" s="7">
        <v>4</v>
      </c>
      <c r="M26" s="7">
        <v>8</v>
      </c>
      <c r="N26" s="7">
        <v>13</v>
      </c>
      <c r="O26" s="7">
        <v>6</v>
      </c>
      <c r="P26" s="20">
        <v>73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22</v>
      </c>
      <c r="J27" s="7">
        <v>9</v>
      </c>
      <c r="K27" s="7">
        <v>12</v>
      </c>
      <c r="L27" s="7">
        <v>4</v>
      </c>
      <c r="M27" s="7">
        <v>8</v>
      </c>
      <c r="N27" s="7">
        <v>14</v>
      </c>
      <c r="O27" s="7">
        <v>10</v>
      </c>
      <c r="P27" s="20">
        <v>79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11</v>
      </c>
      <c r="K28" s="7">
        <v>7</v>
      </c>
      <c r="L28" s="7">
        <v>4</v>
      </c>
      <c r="M28" s="7">
        <v>9</v>
      </c>
      <c r="N28" s="7">
        <v>12</v>
      </c>
      <c r="O28" s="7">
        <v>8</v>
      </c>
      <c r="P28" s="20">
        <v>66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17</v>
      </c>
      <c r="J29" s="7">
        <v>11</v>
      </c>
      <c r="K29" s="7">
        <v>7</v>
      </c>
      <c r="L29" s="7">
        <v>4</v>
      </c>
      <c r="M29" s="7">
        <v>8</v>
      </c>
      <c r="N29" s="7">
        <v>12</v>
      </c>
      <c r="O29" s="7">
        <v>10</v>
      </c>
      <c r="P29" s="20">
        <v>69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29</v>
      </c>
      <c r="J30" s="7">
        <v>13</v>
      </c>
      <c r="K30" s="7">
        <v>14</v>
      </c>
      <c r="L30" s="7">
        <v>4</v>
      </c>
      <c r="M30" s="7">
        <v>9</v>
      </c>
      <c r="N30" s="7">
        <v>14</v>
      </c>
      <c r="O30" s="7">
        <v>10</v>
      </c>
      <c r="P30" s="20">
        <v>93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24</v>
      </c>
      <c r="J31" s="7">
        <v>13</v>
      </c>
      <c r="K31" s="7">
        <v>13</v>
      </c>
      <c r="L31" s="7">
        <v>4</v>
      </c>
      <c r="M31" s="7">
        <v>9</v>
      </c>
      <c r="N31" s="7">
        <v>14</v>
      </c>
      <c r="O31" s="7">
        <v>10</v>
      </c>
      <c r="P31" s="20">
        <v>87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11</v>
      </c>
      <c r="J32" s="7">
        <v>10</v>
      </c>
      <c r="K32" s="7">
        <v>7</v>
      </c>
      <c r="L32" s="7">
        <v>4</v>
      </c>
      <c r="M32" s="7">
        <v>9</v>
      </c>
      <c r="N32" s="7">
        <v>10</v>
      </c>
      <c r="O32" s="7">
        <v>10</v>
      </c>
      <c r="P32" s="20">
        <v>61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16</v>
      </c>
      <c r="J33" s="7">
        <v>11</v>
      </c>
      <c r="K33" s="7">
        <v>6</v>
      </c>
      <c r="L33" s="7">
        <v>3</v>
      </c>
      <c r="M33" s="7">
        <v>6</v>
      </c>
      <c r="N33" s="7">
        <v>8</v>
      </c>
      <c r="O33" s="7">
        <v>5</v>
      </c>
      <c r="P33" s="20">
        <v>55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20</v>
      </c>
      <c r="J34" s="7">
        <v>12</v>
      </c>
      <c r="K34" s="7">
        <v>11</v>
      </c>
      <c r="L34" s="7">
        <v>3</v>
      </c>
      <c r="M34" s="7">
        <v>7</v>
      </c>
      <c r="N34" s="7">
        <v>10</v>
      </c>
      <c r="O34" s="7">
        <v>10</v>
      </c>
      <c r="P34" s="20">
        <v>73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20</v>
      </c>
      <c r="J35" s="7">
        <v>9</v>
      </c>
      <c r="K35" s="7">
        <v>9</v>
      </c>
      <c r="L35" s="7">
        <v>4</v>
      </c>
      <c r="M35" s="7">
        <v>8</v>
      </c>
      <c r="N35" s="7">
        <v>13</v>
      </c>
      <c r="O35" s="7">
        <v>10</v>
      </c>
      <c r="P35" s="20">
        <v>73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19</v>
      </c>
      <c r="J36" s="7">
        <v>10</v>
      </c>
      <c r="K36" s="7">
        <v>9</v>
      </c>
      <c r="L36" s="7">
        <v>4</v>
      </c>
      <c r="M36" s="7">
        <v>9</v>
      </c>
      <c r="N36" s="7">
        <v>14</v>
      </c>
      <c r="O36" s="7">
        <v>8</v>
      </c>
      <c r="P36" s="20">
        <v>73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15</v>
      </c>
      <c r="J37" s="7">
        <v>10</v>
      </c>
      <c r="K37" s="7">
        <v>9</v>
      </c>
      <c r="L37" s="7">
        <v>4</v>
      </c>
      <c r="M37" s="7">
        <v>8</v>
      </c>
      <c r="N37" s="7">
        <v>10</v>
      </c>
      <c r="O37" s="7">
        <v>9</v>
      </c>
      <c r="P37" s="20">
        <v>65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28</v>
      </c>
      <c r="J38" s="7">
        <v>13</v>
      </c>
      <c r="K38" s="7">
        <v>11</v>
      </c>
      <c r="L38" s="7">
        <v>5</v>
      </c>
      <c r="M38" s="7">
        <v>8</v>
      </c>
      <c r="N38" s="7">
        <v>14</v>
      </c>
      <c r="O38" s="7">
        <v>9</v>
      </c>
      <c r="P38" s="20">
        <v>88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9</v>
      </c>
      <c r="K39" s="7">
        <v>9</v>
      </c>
      <c r="L39" s="7">
        <v>3</v>
      </c>
      <c r="M39" s="7">
        <v>6</v>
      </c>
      <c r="N39" s="7">
        <v>10</v>
      </c>
      <c r="O39" s="7">
        <v>7</v>
      </c>
      <c r="P39" s="20">
        <v>58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29</v>
      </c>
      <c r="J40" s="7">
        <v>11</v>
      </c>
      <c r="K40" s="7">
        <v>13</v>
      </c>
      <c r="L40" s="7">
        <v>4</v>
      </c>
      <c r="M40" s="7">
        <v>9</v>
      </c>
      <c r="N40" s="7">
        <v>14</v>
      </c>
      <c r="O40" s="7">
        <v>10</v>
      </c>
      <c r="P40" s="20">
        <v>90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15</v>
      </c>
      <c r="J41" s="7">
        <v>9</v>
      </c>
      <c r="K41" s="7">
        <v>9</v>
      </c>
      <c r="L41" s="7">
        <v>4</v>
      </c>
      <c r="M41" s="7">
        <v>8</v>
      </c>
      <c r="N41" s="7">
        <v>12</v>
      </c>
      <c r="O41" s="7">
        <v>9</v>
      </c>
      <c r="P41" s="20">
        <v>66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13</v>
      </c>
      <c r="J42" s="7">
        <v>12</v>
      </c>
      <c r="K42" s="7">
        <v>9</v>
      </c>
      <c r="L42" s="7">
        <v>5</v>
      </c>
      <c r="M42" s="7">
        <v>7</v>
      </c>
      <c r="N42" s="7">
        <v>11</v>
      </c>
      <c r="O42" s="7">
        <v>8</v>
      </c>
      <c r="P42" s="20">
        <v>65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22</v>
      </c>
      <c r="J43" s="7">
        <v>12</v>
      </c>
      <c r="K43" s="7">
        <v>11</v>
      </c>
      <c r="L43" s="7">
        <v>4</v>
      </c>
      <c r="M43" s="7">
        <v>8</v>
      </c>
      <c r="N43" s="7">
        <v>12</v>
      </c>
      <c r="O43" s="7">
        <v>8</v>
      </c>
      <c r="P43" s="20">
        <v>77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15</v>
      </c>
      <c r="J45" s="7">
        <v>10</v>
      </c>
      <c r="K45" s="7">
        <v>6</v>
      </c>
      <c r="L45" s="7">
        <v>4</v>
      </c>
      <c r="M45" s="7">
        <v>8</v>
      </c>
      <c r="N45" s="7">
        <v>11</v>
      </c>
      <c r="O45" s="7">
        <v>7</v>
      </c>
      <c r="P45" s="20">
        <v>61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21</v>
      </c>
      <c r="J46" s="7">
        <v>10</v>
      </c>
      <c r="K46" s="7">
        <v>9</v>
      </c>
      <c r="L46" s="7">
        <v>3</v>
      </c>
      <c r="M46" s="7">
        <v>7</v>
      </c>
      <c r="N46" s="7">
        <v>8</v>
      </c>
      <c r="O46" s="7">
        <v>5</v>
      </c>
      <c r="P46" s="20">
        <v>63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8"/>
  <sheetViews>
    <sheetView workbookViewId="0">
      <selection activeCell="D51" sqref="D51"/>
    </sheetView>
  </sheetViews>
  <sheetFormatPr defaultColWidth="9.109375" defaultRowHeight="12" x14ac:dyDescent="0.3"/>
  <cols>
    <col min="1" max="1" width="11.6640625" style="1" customWidth="1"/>
    <col min="2" max="2" width="30" style="1" customWidth="1"/>
    <col min="3" max="3" width="43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7" width="9.33203125" style="1" customWidth="1"/>
    <col min="18" max="18" width="15.44140625" style="1" customWidth="1"/>
    <col min="19" max="19" width="22.21875" style="1" customWidth="1"/>
    <col min="20" max="20" width="10.33203125" style="1" customWidth="1"/>
    <col min="21" max="24" width="9.33203125" style="1" customWidth="1"/>
    <col min="25" max="25" width="10.33203125" style="1" customWidth="1"/>
    <col min="26" max="26" width="11.109375" style="1" customWidth="1"/>
    <col min="27" max="29" width="15" style="1" customWidth="1"/>
    <col min="30" max="106" width="0" style="1" hidden="1" customWidth="1"/>
    <col min="107" max="16384" width="9.109375" style="1"/>
  </cols>
  <sheetData>
    <row r="1" spans="1:17" ht="38.25" customHeight="1" x14ac:dyDescent="0.3">
      <c r="A1" s="4" t="s">
        <v>136</v>
      </c>
    </row>
    <row r="2" spans="1:17" ht="12.6" x14ac:dyDescent="0.3">
      <c r="A2" s="2" t="s">
        <v>44</v>
      </c>
      <c r="D2" s="2" t="s">
        <v>0</v>
      </c>
    </row>
    <row r="3" spans="1:17" ht="12.6" x14ac:dyDescent="0.3">
      <c r="A3" s="2" t="s">
        <v>27</v>
      </c>
      <c r="D3" s="1" t="s">
        <v>28</v>
      </c>
    </row>
    <row r="4" spans="1:17" ht="12.6" x14ac:dyDescent="0.3">
      <c r="A4" s="2" t="s">
        <v>45</v>
      </c>
      <c r="D4" s="1" t="s">
        <v>43</v>
      </c>
    </row>
    <row r="5" spans="1:17" ht="12.6" x14ac:dyDescent="0.3">
      <c r="A5" s="2" t="s">
        <v>46</v>
      </c>
      <c r="D5" s="1" t="s">
        <v>38</v>
      </c>
    </row>
    <row r="6" spans="1:17" ht="12.6" x14ac:dyDescent="0.3">
      <c r="A6" s="2" t="s">
        <v>41</v>
      </c>
    </row>
    <row r="7" spans="1:17" ht="12.6" x14ac:dyDescent="0.3">
      <c r="A7" s="2" t="s">
        <v>34</v>
      </c>
    </row>
    <row r="8" spans="1:17" ht="12.6" x14ac:dyDescent="0.3">
      <c r="A8" s="1" t="s">
        <v>37</v>
      </c>
      <c r="D8" s="1" t="s">
        <v>47</v>
      </c>
    </row>
    <row r="9" spans="1:17" ht="12.6" x14ac:dyDescent="0.3">
      <c r="D9" s="2"/>
    </row>
    <row r="10" spans="1:17" ht="12.6" x14ac:dyDescent="0.3">
      <c r="D10" s="2"/>
    </row>
    <row r="12" spans="1:17" ht="12.6" x14ac:dyDescent="0.3">
      <c r="A12" s="2"/>
      <c r="D12" s="1" t="s">
        <v>35</v>
      </c>
    </row>
    <row r="13" spans="1:17" ht="12.6" x14ac:dyDescent="0.3">
      <c r="A13" s="2"/>
    </row>
    <row r="14" spans="1:17" ht="12.6" x14ac:dyDescent="0.3">
      <c r="A14" s="2"/>
    </row>
    <row r="15" spans="1:17" ht="86.25" customHeight="1" x14ac:dyDescent="0.3">
      <c r="A15" s="3" t="s">
        <v>1</v>
      </c>
      <c r="B15" s="3" t="s">
        <v>2</v>
      </c>
      <c r="C15" s="3" t="s">
        <v>26</v>
      </c>
      <c r="D15" s="3" t="s">
        <v>19</v>
      </c>
      <c r="E15" s="9" t="s">
        <v>3</v>
      </c>
      <c r="F15" s="3" t="s">
        <v>4</v>
      </c>
      <c r="G15" s="3" t="s">
        <v>5</v>
      </c>
      <c r="H15" s="3" t="s">
        <v>6</v>
      </c>
      <c r="I15" s="3" t="s">
        <v>22</v>
      </c>
      <c r="J15" s="3" t="s">
        <v>20</v>
      </c>
      <c r="K15" s="3" t="s">
        <v>23</v>
      </c>
      <c r="L15" s="3" t="s">
        <v>7</v>
      </c>
      <c r="M15" s="3" t="s">
        <v>8</v>
      </c>
      <c r="N15" s="3" t="s">
        <v>36</v>
      </c>
      <c r="O15" s="3" t="s">
        <v>9</v>
      </c>
      <c r="P15" s="3" t="s">
        <v>10</v>
      </c>
      <c r="Q15" s="32"/>
    </row>
    <row r="16" spans="1:17" ht="16.5" customHeight="1" x14ac:dyDescent="0.3">
      <c r="A16" s="11"/>
      <c r="B16" s="11"/>
      <c r="C16" s="3"/>
      <c r="D16" s="3"/>
      <c r="E16" s="9"/>
      <c r="F16" s="3"/>
      <c r="G16" s="3"/>
      <c r="H16" s="11"/>
      <c r="I16" s="3" t="s">
        <v>30</v>
      </c>
      <c r="J16" s="3" t="s">
        <v>31</v>
      </c>
      <c r="K16" s="3" t="s">
        <v>31</v>
      </c>
      <c r="L16" s="3" t="s">
        <v>32</v>
      </c>
      <c r="M16" s="3" t="s">
        <v>33</v>
      </c>
      <c r="N16" s="3" t="s">
        <v>31</v>
      </c>
      <c r="O16" s="3" t="s">
        <v>33</v>
      </c>
      <c r="P16" s="3"/>
      <c r="Q16" s="32"/>
    </row>
    <row r="17" spans="1:162" s="11" customFormat="1" ht="12.75" customHeight="1" x14ac:dyDescent="0.2">
      <c r="A17" s="18" t="s">
        <v>48</v>
      </c>
      <c r="B17" s="18" t="s">
        <v>49</v>
      </c>
      <c r="C17" s="18" t="s">
        <v>50</v>
      </c>
      <c r="D17" s="19">
        <v>1974751</v>
      </c>
      <c r="E17" s="19">
        <v>656000</v>
      </c>
      <c r="F17" s="10">
        <v>43</v>
      </c>
      <c r="G17" s="10">
        <v>39</v>
      </c>
      <c r="H17" s="10">
        <v>82</v>
      </c>
      <c r="I17" s="7">
        <v>20</v>
      </c>
      <c r="J17" s="7">
        <v>12</v>
      </c>
      <c r="K17" s="7">
        <v>12</v>
      </c>
      <c r="L17" s="7">
        <v>5</v>
      </c>
      <c r="M17" s="7">
        <v>9</v>
      </c>
      <c r="N17" s="7">
        <v>13</v>
      </c>
      <c r="O17" s="7">
        <v>9</v>
      </c>
      <c r="P17" s="20">
        <v>80</v>
      </c>
      <c r="Q17" s="33"/>
      <c r="R17" s="1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CQ17" s="16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</row>
    <row r="18" spans="1:162" s="11" customFormat="1" ht="12.75" customHeight="1" x14ac:dyDescent="0.2">
      <c r="A18" s="18" t="s">
        <v>51</v>
      </c>
      <c r="B18" s="18" t="s">
        <v>80</v>
      </c>
      <c r="C18" s="18" t="s">
        <v>106</v>
      </c>
      <c r="D18" s="19">
        <v>28848600</v>
      </c>
      <c r="E18" s="19">
        <v>3240000</v>
      </c>
      <c r="F18" s="10">
        <v>40</v>
      </c>
      <c r="G18" s="10">
        <v>38</v>
      </c>
      <c r="H18" s="10">
        <v>78</v>
      </c>
      <c r="I18" s="7">
        <v>13</v>
      </c>
      <c r="J18" s="7">
        <v>11</v>
      </c>
      <c r="K18" s="7">
        <v>8</v>
      </c>
      <c r="L18" s="7">
        <v>4</v>
      </c>
      <c r="M18" s="7">
        <v>9</v>
      </c>
      <c r="N18" s="7">
        <v>11</v>
      </c>
      <c r="O18" s="7">
        <v>8</v>
      </c>
      <c r="P18" s="20">
        <v>64</v>
      </c>
      <c r="Q18" s="33"/>
      <c r="R18" s="1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CQ18" s="16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</row>
    <row r="19" spans="1:162" s="11" customFormat="1" ht="12.75" customHeight="1" x14ac:dyDescent="0.2">
      <c r="A19" s="18" t="s">
        <v>52</v>
      </c>
      <c r="B19" s="18" t="s">
        <v>81</v>
      </c>
      <c r="C19" s="18" t="s">
        <v>107</v>
      </c>
      <c r="D19" s="19">
        <v>25479675</v>
      </c>
      <c r="E19" s="19">
        <v>2600000</v>
      </c>
      <c r="F19" s="10">
        <v>52</v>
      </c>
      <c r="G19" s="10">
        <v>37</v>
      </c>
      <c r="H19" s="10">
        <v>89</v>
      </c>
      <c r="I19" s="7">
        <v>17</v>
      </c>
      <c r="J19" s="7">
        <v>11</v>
      </c>
      <c r="K19" s="7">
        <v>7</v>
      </c>
      <c r="L19" s="7">
        <v>5</v>
      </c>
      <c r="M19" s="7">
        <v>10</v>
      </c>
      <c r="N19" s="7">
        <v>12</v>
      </c>
      <c r="O19" s="7">
        <v>8</v>
      </c>
      <c r="P19" s="20">
        <v>70</v>
      </c>
      <c r="Q19" s="33"/>
      <c r="R19" s="1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6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8" t="s">
        <v>53</v>
      </c>
      <c r="B20" s="18" t="s">
        <v>82</v>
      </c>
      <c r="C20" s="18" t="s">
        <v>108</v>
      </c>
      <c r="D20" s="19">
        <v>42930000</v>
      </c>
      <c r="E20" s="19">
        <v>6000000</v>
      </c>
      <c r="F20" s="10">
        <v>34</v>
      </c>
      <c r="G20" s="10">
        <v>32</v>
      </c>
      <c r="H20" s="10">
        <v>66</v>
      </c>
      <c r="I20" s="7">
        <v>16</v>
      </c>
      <c r="J20" s="7">
        <v>10</v>
      </c>
      <c r="K20" s="7">
        <v>11</v>
      </c>
      <c r="L20" s="7">
        <v>4</v>
      </c>
      <c r="M20" s="7">
        <v>7</v>
      </c>
      <c r="N20" s="7">
        <v>12</v>
      </c>
      <c r="O20" s="7">
        <v>10</v>
      </c>
      <c r="P20" s="20">
        <v>70</v>
      </c>
      <c r="Q20" s="33"/>
      <c r="R20" s="1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6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8" t="s">
        <v>54</v>
      </c>
      <c r="B21" s="18" t="s">
        <v>83</v>
      </c>
      <c r="C21" s="18" t="s">
        <v>109</v>
      </c>
      <c r="D21" s="19">
        <v>35475744</v>
      </c>
      <c r="E21" s="19">
        <v>3500000</v>
      </c>
      <c r="F21" s="10">
        <v>59</v>
      </c>
      <c r="G21" s="10">
        <v>29</v>
      </c>
      <c r="H21" s="10">
        <v>88</v>
      </c>
      <c r="I21" s="7">
        <v>12</v>
      </c>
      <c r="J21" s="7">
        <v>13</v>
      </c>
      <c r="K21" s="7">
        <v>10</v>
      </c>
      <c r="L21" s="7">
        <v>4</v>
      </c>
      <c r="M21" s="7">
        <v>7</v>
      </c>
      <c r="N21" s="7">
        <v>11</v>
      </c>
      <c r="O21" s="7">
        <v>6</v>
      </c>
      <c r="P21" s="20">
        <v>63</v>
      </c>
      <c r="Q21" s="33"/>
      <c r="R21" s="1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6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x14ac:dyDescent="0.2">
      <c r="A22" s="18" t="s">
        <v>55</v>
      </c>
      <c r="B22" s="18" t="s">
        <v>84</v>
      </c>
      <c r="C22" s="18" t="s">
        <v>110</v>
      </c>
      <c r="D22" s="19">
        <v>1848000</v>
      </c>
      <c r="E22" s="19">
        <v>700000</v>
      </c>
      <c r="F22" s="10">
        <v>0</v>
      </c>
      <c r="G22" s="10">
        <v>24</v>
      </c>
      <c r="H22" s="10">
        <v>24</v>
      </c>
      <c r="I22" s="7">
        <v>12</v>
      </c>
      <c r="J22" s="7">
        <v>11</v>
      </c>
      <c r="K22" s="7">
        <v>11</v>
      </c>
      <c r="L22" s="7">
        <v>4</v>
      </c>
      <c r="M22" s="7">
        <v>8</v>
      </c>
      <c r="N22" s="7">
        <v>9</v>
      </c>
      <c r="O22" s="7">
        <v>5</v>
      </c>
      <c r="P22" s="20">
        <v>60</v>
      </c>
      <c r="Q22" s="33"/>
      <c r="R22" s="1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6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23" t="s">
        <v>56</v>
      </c>
      <c r="B23" s="24" t="s">
        <v>81</v>
      </c>
      <c r="C23" s="24" t="s">
        <v>111</v>
      </c>
      <c r="D23" s="19">
        <v>28142506</v>
      </c>
      <c r="E23" s="19">
        <v>2691660</v>
      </c>
      <c r="F23" s="10">
        <v>19</v>
      </c>
      <c r="G23" s="10">
        <v>36</v>
      </c>
      <c r="H23" s="10">
        <v>55</v>
      </c>
      <c r="I23" s="7">
        <v>8</v>
      </c>
      <c r="J23" s="7">
        <v>10</v>
      </c>
      <c r="K23" s="7">
        <v>9</v>
      </c>
      <c r="L23" s="7">
        <v>4</v>
      </c>
      <c r="M23" s="7">
        <v>10</v>
      </c>
      <c r="N23" s="7">
        <v>12</v>
      </c>
      <c r="O23" s="7">
        <v>8</v>
      </c>
      <c r="P23" s="20">
        <v>61</v>
      </c>
      <c r="Q23" s="33"/>
      <c r="R23" s="1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6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ht="12.75" customHeight="1" x14ac:dyDescent="0.2">
      <c r="A24" s="18" t="s">
        <v>57</v>
      </c>
      <c r="B24" s="18" t="s">
        <v>85</v>
      </c>
      <c r="C24" s="18" t="s">
        <v>112</v>
      </c>
      <c r="D24" s="19">
        <v>129000000</v>
      </c>
      <c r="E24" s="19">
        <v>3600000</v>
      </c>
      <c r="F24" s="10">
        <v>35</v>
      </c>
      <c r="G24" s="10">
        <v>25</v>
      </c>
      <c r="H24" s="10">
        <v>60</v>
      </c>
      <c r="I24" s="7">
        <v>12</v>
      </c>
      <c r="J24" s="7">
        <v>10</v>
      </c>
      <c r="K24" s="7">
        <v>9</v>
      </c>
      <c r="L24" s="7">
        <v>3</v>
      </c>
      <c r="M24" s="7">
        <v>6</v>
      </c>
      <c r="N24" s="7">
        <v>11</v>
      </c>
      <c r="O24" s="7">
        <v>9</v>
      </c>
      <c r="P24" s="20">
        <v>60</v>
      </c>
      <c r="Q24" s="33"/>
      <c r="R24" s="1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6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8" t="s">
        <v>58</v>
      </c>
      <c r="B25" s="18" t="s">
        <v>86</v>
      </c>
      <c r="C25" s="18" t="s">
        <v>113</v>
      </c>
      <c r="D25" s="19">
        <v>17341326</v>
      </c>
      <c r="E25" s="19">
        <v>3300000</v>
      </c>
      <c r="F25" s="10">
        <v>37</v>
      </c>
      <c r="G25" s="10">
        <v>34</v>
      </c>
      <c r="H25" s="10">
        <v>71</v>
      </c>
      <c r="I25" s="7">
        <v>9</v>
      </c>
      <c r="J25" s="7">
        <v>11</v>
      </c>
      <c r="K25" s="7">
        <v>8</v>
      </c>
      <c r="L25" s="7">
        <v>5</v>
      </c>
      <c r="M25" s="7">
        <v>9</v>
      </c>
      <c r="N25" s="7">
        <v>11</v>
      </c>
      <c r="O25" s="7">
        <v>5</v>
      </c>
      <c r="P25" s="20">
        <v>58</v>
      </c>
      <c r="Q25" s="33"/>
      <c r="R25" s="1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6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3.5" customHeight="1" x14ac:dyDescent="0.2">
      <c r="A26" s="18" t="s">
        <v>59</v>
      </c>
      <c r="B26" s="18" t="s">
        <v>87</v>
      </c>
      <c r="C26" s="18" t="s">
        <v>114</v>
      </c>
      <c r="D26" s="19">
        <v>3985211</v>
      </c>
      <c r="E26" s="19">
        <v>807429</v>
      </c>
      <c r="F26" s="10">
        <v>11</v>
      </c>
      <c r="G26" s="10">
        <v>29</v>
      </c>
      <c r="H26" s="10">
        <v>40</v>
      </c>
      <c r="I26" s="7">
        <v>26</v>
      </c>
      <c r="J26" s="7">
        <v>12</v>
      </c>
      <c r="K26" s="7">
        <v>13</v>
      </c>
      <c r="L26" s="7">
        <v>5</v>
      </c>
      <c r="M26" s="7">
        <v>8</v>
      </c>
      <c r="N26" s="7">
        <v>13</v>
      </c>
      <c r="O26" s="7">
        <v>6</v>
      </c>
      <c r="P26" s="20">
        <v>83</v>
      </c>
      <c r="Q26" s="3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6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2.75" customHeight="1" x14ac:dyDescent="0.2">
      <c r="A27" s="18" t="s">
        <v>60</v>
      </c>
      <c r="B27" s="18" t="s">
        <v>88</v>
      </c>
      <c r="C27" s="18" t="s">
        <v>115</v>
      </c>
      <c r="D27" s="19">
        <v>16394000</v>
      </c>
      <c r="E27" s="19">
        <v>1990000</v>
      </c>
      <c r="F27" s="10">
        <v>0</v>
      </c>
      <c r="G27" s="10">
        <v>34</v>
      </c>
      <c r="H27" s="10">
        <v>34</v>
      </c>
      <c r="I27" s="7">
        <v>23</v>
      </c>
      <c r="J27" s="7">
        <v>9</v>
      </c>
      <c r="K27" s="7">
        <v>14</v>
      </c>
      <c r="L27" s="7">
        <v>5</v>
      </c>
      <c r="M27" s="7">
        <v>7</v>
      </c>
      <c r="N27" s="7">
        <v>14</v>
      </c>
      <c r="O27" s="7">
        <v>8</v>
      </c>
      <c r="P27" s="20">
        <v>80</v>
      </c>
      <c r="Q27" s="33"/>
      <c r="R27" s="1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6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8" t="s">
        <v>61</v>
      </c>
      <c r="B28" s="18" t="s">
        <v>89</v>
      </c>
      <c r="C28" s="18" t="s">
        <v>116</v>
      </c>
      <c r="D28" s="19">
        <v>3789015</v>
      </c>
      <c r="E28" s="19">
        <v>600000</v>
      </c>
      <c r="F28" s="10">
        <v>38</v>
      </c>
      <c r="G28" s="10">
        <v>0</v>
      </c>
      <c r="H28" s="10">
        <v>38</v>
      </c>
      <c r="I28" s="7">
        <v>15</v>
      </c>
      <c r="J28" s="7">
        <v>11</v>
      </c>
      <c r="K28" s="7">
        <v>10</v>
      </c>
      <c r="L28" s="7">
        <v>4</v>
      </c>
      <c r="M28" s="7">
        <v>9</v>
      </c>
      <c r="N28" s="7">
        <v>13</v>
      </c>
      <c r="O28" s="7">
        <v>8</v>
      </c>
      <c r="P28" s="20">
        <v>70</v>
      </c>
      <c r="Q28" s="33"/>
      <c r="R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6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8" t="s">
        <v>62</v>
      </c>
      <c r="B29" s="18" t="s">
        <v>90</v>
      </c>
      <c r="C29" s="18" t="s">
        <v>117</v>
      </c>
      <c r="D29" s="19">
        <v>32302143</v>
      </c>
      <c r="E29" s="19">
        <v>6000000</v>
      </c>
      <c r="F29" s="10">
        <v>60</v>
      </c>
      <c r="G29" s="10">
        <v>39</v>
      </c>
      <c r="H29" s="10">
        <v>99</v>
      </c>
      <c r="I29" s="7">
        <v>12</v>
      </c>
      <c r="J29" s="7">
        <v>12</v>
      </c>
      <c r="K29" s="7">
        <v>10</v>
      </c>
      <c r="L29" s="7">
        <v>5</v>
      </c>
      <c r="M29" s="7">
        <v>9</v>
      </c>
      <c r="N29" s="7">
        <v>13</v>
      </c>
      <c r="O29" s="7">
        <v>10</v>
      </c>
      <c r="P29" s="20">
        <v>71</v>
      </c>
      <c r="Q29" s="33"/>
      <c r="R29" s="1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6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8" t="s">
        <v>63</v>
      </c>
      <c r="B30" s="18" t="s">
        <v>91</v>
      </c>
      <c r="C30" s="18" t="s">
        <v>118</v>
      </c>
      <c r="D30" s="19">
        <v>33938700</v>
      </c>
      <c r="E30" s="19">
        <v>4320000</v>
      </c>
      <c r="F30" s="10">
        <v>45</v>
      </c>
      <c r="G30" s="10">
        <v>36</v>
      </c>
      <c r="H30" s="10">
        <v>81</v>
      </c>
      <c r="I30" s="7">
        <v>17</v>
      </c>
      <c r="J30" s="7">
        <v>13</v>
      </c>
      <c r="K30" s="7">
        <v>13</v>
      </c>
      <c r="L30" s="7">
        <v>4</v>
      </c>
      <c r="M30" s="7">
        <v>10</v>
      </c>
      <c r="N30" s="7">
        <v>14</v>
      </c>
      <c r="O30" s="7">
        <v>10</v>
      </c>
      <c r="P30" s="20">
        <v>81</v>
      </c>
      <c r="Q30" s="33"/>
      <c r="R30" s="1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6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x14ac:dyDescent="0.2">
      <c r="A31" s="18" t="s">
        <v>64</v>
      </c>
      <c r="B31" s="18" t="s">
        <v>92</v>
      </c>
      <c r="C31" s="18" t="s">
        <v>119</v>
      </c>
      <c r="D31" s="19">
        <v>8418589</v>
      </c>
      <c r="E31" s="19">
        <v>1604391</v>
      </c>
      <c r="F31" s="10">
        <v>60</v>
      </c>
      <c r="G31" s="10">
        <v>39</v>
      </c>
      <c r="H31" s="10">
        <v>99</v>
      </c>
      <c r="I31" s="7">
        <v>20</v>
      </c>
      <c r="J31" s="7">
        <v>12</v>
      </c>
      <c r="K31" s="7">
        <v>14</v>
      </c>
      <c r="L31" s="7">
        <v>4</v>
      </c>
      <c r="M31" s="7">
        <v>8</v>
      </c>
      <c r="N31" s="7">
        <v>14</v>
      </c>
      <c r="O31" s="7">
        <v>10</v>
      </c>
      <c r="P31" s="20">
        <v>82</v>
      </c>
      <c r="Q31" s="33"/>
      <c r="R31" s="1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6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ht="12.75" customHeight="1" x14ac:dyDescent="0.2">
      <c r="A32" s="18" t="s">
        <v>65</v>
      </c>
      <c r="B32" s="18" t="s">
        <v>93</v>
      </c>
      <c r="C32" s="18" t="s">
        <v>120</v>
      </c>
      <c r="D32" s="19">
        <v>39062286</v>
      </c>
      <c r="E32" s="19">
        <v>3300000</v>
      </c>
      <c r="F32" s="10">
        <v>49</v>
      </c>
      <c r="G32" s="10">
        <v>30</v>
      </c>
      <c r="H32" s="10">
        <v>79</v>
      </c>
      <c r="I32" s="7">
        <v>11</v>
      </c>
      <c r="J32" s="7">
        <v>11</v>
      </c>
      <c r="K32" s="7">
        <v>8</v>
      </c>
      <c r="L32" s="7">
        <v>4</v>
      </c>
      <c r="M32" s="7">
        <v>9</v>
      </c>
      <c r="N32" s="7">
        <v>9</v>
      </c>
      <c r="O32" s="7">
        <v>9</v>
      </c>
      <c r="P32" s="20">
        <v>61</v>
      </c>
      <c r="Q32" s="33"/>
      <c r="R32" s="1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6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8" t="s">
        <v>66</v>
      </c>
      <c r="B33" s="18" t="s">
        <v>94</v>
      </c>
      <c r="C33" s="18" t="s">
        <v>121</v>
      </c>
      <c r="D33" s="19">
        <v>40500000</v>
      </c>
      <c r="E33" s="19">
        <v>4050000</v>
      </c>
      <c r="F33" s="10">
        <v>55</v>
      </c>
      <c r="G33" s="10">
        <v>33</v>
      </c>
      <c r="H33" s="10">
        <v>88</v>
      </c>
      <c r="I33" s="7">
        <v>15</v>
      </c>
      <c r="J33" s="7">
        <v>13</v>
      </c>
      <c r="K33" s="7">
        <v>9</v>
      </c>
      <c r="L33" s="7">
        <v>3</v>
      </c>
      <c r="M33" s="7">
        <v>6</v>
      </c>
      <c r="N33" s="7">
        <v>8</v>
      </c>
      <c r="O33" s="7">
        <v>5</v>
      </c>
      <c r="P33" s="20">
        <v>59</v>
      </c>
      <c r="Q33" s="33"/>
      <c r="R33" s="1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6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8" t="s">
        <v>67</v>
      </c>
      <c r="B34" s="18" t="s">
        <v>95</v>
      </c>
      <c r="C34" s="18" t="s">
        <v>122</v>
      </c>
      <c r="D34" s="19">
        <v>42403049</v>
      </c>
      <c r="E34" s="19">
        <v>6540000</v>
      </c>
      <c r="F34" s="10">
        <v>53</v>
      </c>
      <c r="G34" s="10">
        <v>35</v>
      </c>
      <c r="H34" s="10">
        <v>88</v>
      </c>
      <c r="I34" s="7">
        <v>16</v>
      </c>
      <c r="J34" s="7">
        <v>14</v>
      </c>
      <c r="K34" s="7">
        <v>12</v>
      </c>
      <c r="L34" s="7">
        <v>5</v>
      </c>
      <c r="M34" s="7">
        <v>7</v>
      </c>
      <c r="N34" s="7">
        <v>10</v>
      </c>
      <c r="O34" s="7">
        <v>9</v>
      </c>
      <c r="P34" s="20">
        <v>73</v>
      </c>
      <c r="Q34" s="33"/>
      <c r="R34" s="1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6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8" t="s">
        <v>68</v>
      </c>
      <c r="B35" s="18" t="s">
        <v>96</v>
      </c>
      <c r="C35" s="18" t="s">
        <v>123</v>
      </c>
      <c r="D35" s="19">
        <v>35686287</v>
      </c>
      <c r="E35" s="19">
        <v>3700000</v>
      </c>
      <c r="F35" s="10">
        <v>45</v>
      </c>
      <c r="G35" s="10">
        <v>19</v>
      </c>
      <c r="H35" s="10">
        <v>64</v>
      </c>
      <c r="I35" s="7">
        <v>20</v>
      </c>
      <c r="J35" s="7">
        <v>9</v>
      </c>
      <c r="K35" s="7">
        <v>12</v>
      </c>
      <c r="L35" s="7">
        <v>4</v>
      </c>
      <c r="M35" s="7">
        <v>7</v>
      </c>
      <c r="N35" s="7">
        <v>13</v>
      </c>
      <c r="O35" s="7">
        <v>10</v>
      </c>
      <c r="P35" s="20">
        <v>75</v>
      </c>
      <c r="Q35" s="33"/>
      <c r="R35" s="1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6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x14ac:dyDescent="0.2">
      <c r="A36" s="18" t="s">
        <v>69</v>
      </c>
      <c r="B36" s="18" t="s">
        <v>97</v>
      </c>
      <c r="C36" s="18" t="s">
        <v>124</v>
      </c>
      <c r="D36" s="19">
        <v>5097062</v>
      </c>
      <c r="E36" s="19">
        <v>1040000</v>
      </c>
      <c r="F36" s="10">
        <v>0</v>
      </c>
      <c r="G36" s="10">
        <v>30</v>
      </c>
      <c r="H36" s="10">
        <v>30</v>
      </c>
      <c r="I36" s="7">
        <v>16</v>
      </c>
      <c r="J36" s="7">
        <v>10</v>
      </c>
      <c r="K36" s="7">
        <v>11</v>
      </c>
      <c r="L36" s="7">
        <v>4</v>
      </c>
      <c r="M36" s="7">
        <v>10</v>
      </c>
      <c r="N36" s="7">
        <v>12</v>
      </c>
      <c r="O36" s="7">
        <v>7</v>
      </c>
      <c r="P36" s="20">
        <v>70</v>
      </c>
      <c r="Q36" s="33"/>
      <c r="R36" s="1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6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ht="12.75" customHeight="1" x14ac:dyDescent="0.2">
      <c r="A37" s="18" t="s">
        <v>70</v>
      </c>
      <c r="B37" s="18" t="s">
        <v>98</v>
      </c>
      <c r="C37" s="18" t="s">
        <v>125</v>
      </c>
      <c r="D37" s="19">
        <v>26169038</v>
      </c>
      <c r="E37" s="19">
        <v>2900000</v>
      </c>
      <c r="F37" s="10">
        <v>54</v>
      </c>
      <c r="G37" s="10">
        <v>13</v>
      </c>
      <c r="H37" s="10">
        <v>67</v>
      </c>
      <c r="I37" s="7">
        <v>20</v>
      </c>
      <c r="J37" s="7">
        <v>9</v>
      </c>
      <c r="K37" s="7">
        <v>11</v>
      </c>
      <c r="L37" s="7">
        <v>4</v>
      </c>
      <c r="M37" s="7">
        <v>8</v>
      </c>
      <c r="N37" s="7">
        <v>12</v>
      </c>
      <c r="O37" s="7">
        <v>9</v>
      </c>
      <c r="P37" s="20">
        <v>73</v>
      </c>
      <c r="Q37" s="33"/>
      <c r="R37" s="1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6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8" t="s">
        <v>71</v>
      </c>
      <c r="B38" s="18" t="s">
        <v>99</v>
      </c>
      <c r="C38" s="18" t="s">
        <v>126</v>
      </c>
      <c r="D38" s="19">
        <v>42671475</v>
      </c>
      <c r="E38" s="19">
        <v>6500000</v>
      </c>
      <c r="F38" s="10">
        <v>46</v>
      </c>
      <c r="G38" s="10">
        <v>35</v>
      </c>
      <c r="H38" s="10">
        <v>81</v>
      </c>
      <c r="I38" s="7">
        <v>18</v>
      </c>
      <c r="J38" s="7">
        <v>12</v>
      </c>
      <c r="K38" s="7">
        <v>12</v>
      </c>
      <c r="L38" s="7">
        <v>5</v>
      </c>
      <c r="M38" s="7">
        <v>9</v>
      </c>
      <c r="N38" s="7">
        <v>13</v>
      </c>
      <c r="O38" s="7">
        <v>9</v>
      </c>
      <c r="P38" s="20">
        <v>78</v>
      </c>
      <c r="Q38" s="33"/>
      <c r="R38" s="1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6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8" t="s">
        <v>72</v>
      </c>
      <c r="B39" s="18" t="s">
        <v>100</v>
      </c>
      <c r="C39" s="18" t="s">
        <v>127</v>
      </c>
      <c r="D39" s="19">
        <v>272000000</v>
      </c>
      <c r="E39" s="19">
        <v>12000000</v>
      </c>
      <c r="F39" s="10">
        <v>17</v>
      </c>
      <c r="G39" s="10">
        <v>31</v>
      </c>
      <c r="H39" s="10">
        <v>48</v>
      </c>
      <c r="I39" s="7">
        <v>14</v>
      </c>
      <c r="J39" s="7">
        <v>11</v>
      </c>
      <c r="K39" s="7">
        <v>10</v>
      </c>
      <c r="L39" s="7">
        <v>3</v>
      </c>
      <c r="M39" s="7">
        <v>6</v>
      </c>
      <c r="N39" s="7">
        <v>9</v>
      </c>
      <c r="O39" s="7">
        <v>6</v>
      </c>
      <c r="P39" s="20">
        <v>59</v>
      </c>
      <c r="Q39" s="3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6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8" t="s">
        <v>73</v>
      </c>
      <c r="B40" s="18" t="s">
        <v>101</v>
      </c>
      <c r="C40" s="18" t="s">
        <v>128</v>
      </c>
      <c r="D40" s="19">
        <v>13824000</v>
      </c>
      <c r="E40" s="19">
        <v>1800000</v>
      </c>
      <c r="F40" s="10">
        <v>60</v>
      </c>
      <c r="G40" s="10">
        <v>34</v>
      </c>
      <c r="H40" s="10">
        <v>94</v>
      </c>
      <c r="I40" s="7">
        <v>28</v>
      </c>
      <c r="J40" s="7">
        <v>12</v>
      </c>
      <c r="K40" s="7">
        <v>14</v>
      </c>
      <c r="L40" s="7">
        <v>5</v>
      </c>
      <c r="M40" s="7">
        <v>10</v>
      </c>
      <c r="N40" s="7">
        <v>15</v>
      </c>
      <c r="O40" s="7">
        <v>10</v>
      </c>
      <c r="P40" s="20">
        <v>94</v>
      </c>
      <c r="Q40" s="33"/>
      <c r="R40" s="1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6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8" t="s">
        <v>74</v>
      </c>
      <c r="B41" s="18" t="s">
        <v>98</v>
      </c>
      <c r="C41" s="18" t="s">
        <v>129</v>
      </c>
      <c r="D41" s="19">
        <v>37536200</v>
      </c>
      <c r="E41" s="19">
        <v>3500000</v>
      </c>
      <c r="F41" s="10">
        <v>53</v>
      </c>
      <c r="G41" s="10">
        <v>0</v>
      </c>
      <c r="H41" s="10">
        <v>53</v>
      </c>
      <c r="I41" s="7">
        <v>15</v>
      </c>
      <c r="J41" s="7">
        <v>12</v>
      </c>
      <c r="K41" s="7">
        <v>13</v>
      </c>
      <c r="L41" s="7">
        <v>4</v>
      </c>
      <c r="M41" s="7">
        <v>8</v>
      </c>
      <c r="N41" s="7">
        <v>12</v>
      </c>
      <c r="O41" s="7">
        <v>9</v>
      </c>
      <c r="P41" s="20">
        <v>73</v>
      </c>
      <c r="Q41" s="33"/>
      <c r="R41" s="1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6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s="11" customFormat="1" ht="12.75" customHeight="1" x14ac:dyDescent="0.2">
      <c r="A42" s="18" t="s">
        <v>75</v>
      </c>
      <c r="B42" s="18" t="s">
        <v>102</v>
      </c>
      <c r="C42" s="18" t="s">
        <v>130</v>
      </c>
      <c r="D42" s="19">
        <v>73452954</v>
      </c>
      <c r="E42" s="19">
        <v>3500000</v>
      </c>
      <c r="F42" s="10">
        <v>30</v>
      </c>
      <c r="G42" s="10">
        <v>30</v>
      </c>
      <c r="H42" s="10">
        <v>60</v>
      </c>
      <c r="I42" s="7">
        <v>14</v>
      </c>
      <c r="J42" s="7">
        <v>9</v>
      </c>
      <c r="K42" s="7">
        <v>8</v>
      </c>
      <c r="L42" s="7">
        <v>4</v>
      </c>
      <c r="M42" s="7">
        <v>8</v>
      </c>
      <c r="N42" s="7">
        <v>10</v>
      </c>
      <c r="O42" s="7">
        <v>8</v>
      </c>
      <c r="P42" s="20">
        <v>61</v>
      </c>
      <c r="Q42" s="33"/>
      <c r="R42" s="1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CQ42" s="16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</row>
    <row r="43" spans="1:162" s="11" customFormat="1" ht="12.75" customHeight="1" x14ac:dyDescent="0.2">
      <c r="A43" s="18" t="s">
        <v>76</v>
      </c>
      <c r="B43" s="18" t="s">
        <v>103</v>
      </c>
      <c r="C43" s="18" t="s">
        <v>131</v>
      </c>
      <c r="D43" s="19">
        <v>44253000</v>
      </c>
      <c r="E43" s="19">
        <v>4320000</v>
      </c>
      <c r="F43" s="10">
        <v>49</v>
      </c>
      <c r="G43" s="10">
        <v>0</v>
      </c>
      <c r="H43" s="10">
        <v>49</v>
      </c>
      <c r="I43" s="7">
        <v>21</v>
      </c>
      <c r="J43" s="7">
        <v>14</v>
      </c>
      <c r="K43" s="7">
        <v>10</v>
      </c>
      <c r="L43" s="7">
        <v>5</v>
      </c>
      <c r="M43" s="7">
        <v>10</v>
      </c>
      <c r="N43" s="7">
        <v>12</v>
      </c>
      <c r="O43" s="7">
        <v>9</v>
      </c>
      <c r="P43" s="20">
        <v>81</v>
      </c>
      <c r="Q43" s="33"/>
      <c r="R43" s="1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CQ43" s="16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</row>
    <row r="44" spans="1:162" s="11" customFormat="1" x14ac:dyDescent="0.2">
      <c r="A44" s="18" t="s">
        <v>77</v>
      </c>
      <c r="B44" s="18" t="s">
        <v>96</v>
      </c>
      <c r="C44" s="18" t="s">
        <v>132</v>
      </c>
      <c r="D44" s="19">
        <v>69486120</v>
      </c>
      <c r="E44" s="19">
        <v>4050000</v>
      </c>
      <c r="F44" s="10">
        <v>45</v>
      </c>
      <c r="G44" s="10">
        <v>36</v>
      </c>
      <c r="H44" s="10">
        <v>81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20">
        <v>0</v>
      </c>
      <c r="Q44" s="33" t="s">
        <v>147</v>
      </c>
      <c r="R44" s="1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CQ44" s="16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</row>
    <row r="45" spans="1:162" s="11" customFormat="1" ht="12" customHeight="1" x14ac:dyDescent="0.2">
      <c r="A45" s="18" t="s">
        <v>78</v>
      </c>
      <c r="B45" s="18" t="s">
        <v>104</v>
      </c>
      <c r="C45" s="18" t="s">
        <v>133</v>
      </c>
      <c r="D45" s="19">
        <v>39802412</v>
      </c>
      <c r="E45" s="19">
        <v>3500000</v>
      </c>
      <c r="F45" s="10">
        <v>31</v>
      </c>
      <c r="G45" s="10">
        <v>20</v>
      </c>
      <c r="H45" s="10">
        <v>51</v>
      </c>
      <c r="I45" s="7">
        <v>16</v>
      </c>
      <c r="J45" s="7">
        <v>11</v>
      </c>
      <c r="K45" s="7">
        <v>7</v>
      </c>
      <c r="L45" s="7">
        <v>3</v>
      </c>
      <c r="M45" s="7">
        <v>8</v>
      </c>
      <c r="N45" s="7">
        <v>10</v>
      </c>
      <c r="O45" s="7">
        <v>7</v>
      </c>
      <c r="P45" s="20">
        <v>62</v>
      </c>
      <c r="Q45" s="33"/>
      <c r="R45" s="1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CQ45" s="16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</row>
    <row r="46" spans="1:162" s="11" customFormat="1" ht="12.6" customHeight="1" x14ac:dyDescent="0.2">
      <c r="A46" s="18" t="s">
        <v>79</v>
      </c>
      <c r="B46" s="18" t="s">
        <v>105</v>
      </c>
      <c r="C46" s="18" t="s">
        <v>148</v>
      </c>
      <c r="D46" s="19">
        <v>3865000</v>
      </c>
      <c r="E46" s="19">
        <v>1000000</v>
      </c>
      <c r="F46" s="10">
        <v>38</v>
      </c>
      <c r="G46" s="10">
        <v>21</v>
      </c>
      <c r="H46" s="10">
        <v>59</v>
      </c>
      <c r="I46" s="7">
        <v>19</v>
      </c>
      <c r="J46" s="7">
        <v>12</v>
      </c>
      <c r="K46" s="7">
        <v>11</v>
      </c>
      <c r="L46" s="7">
        <v>4</v>
      </c>
      <c r="M46" s="7">
        <v>8</v>
      </c>
      <c r="N46" s="7">
        <v>10</v>
      </c>
      <c r="O46" s="7">
        <v>6</v>
      </c>
      <c r="P46" s="20">
        <v>70</v>
      </c>
      <c r="Q46" s="3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CQ46" s="16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</row>
    <row r="47" spans="1:162" x14ac:dyDescent="0.3">
      <c r="D47" s="5">
        <f>SUM(D17:D46)</f>
        <v>1195677143</v>
      </c>
      <c r="E47" s="5">
        <f>SUM(E17:E46)</f>
        <v>103309480</v>
      </c>
    </row>
    <row r="48" spans="1:162" x14ac:dyDescent="0.3">
      <c r="E48" s="5"/>
      <c r="F48" s="5"/>
    </row>
  </sheetData>
  <dataValidations count="2">
    <dataValidation type="whole" allowBlank="1" showInputMessage="1" showErrorMessage="1" errorTitle="ZNOVU A LÉPE" error="To je móóóóóóc!!!!" sqref="I17:I22 I24:I46">
      <formula1>0</formula1>
      <formula2>30</formula2>
    </dataValidation>
    <dataValidation type="whole" showInputMessage="1" showErrorMessage="1" errorTitle="ZNOVU A LÉPE" error="To je móóóóóóc!!!!" sqref="J17:O22 J24:O46">
      <formula1>0</formula1>
      <formula2>15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Minoritní koprodukce</vt:lpstr>
      <vt:lpstr>JS</vt:lpstr>
      <vt:lpstr>PB</vt:lpstr>
      <vt:lpstr>PV</vt:lpstr>
      <vt:lpstr>PM</vt:lpstr>
      <vt:lpstr>RN</vt:lpstr>
      <vt:lpstr>'Minoritní koprodukce'!Oblast_tisku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2017-04-13T17:25:11Z</dcterms:modified>
</cp:coreProperties>
</file>